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50" windowWidth="27795" windowHeight="12855"/>
  </bookViews>
  <sheets>
    <sheet name="Аркуш1" sheetId="1" r:id="rId1"/>
  </sheets>
  <calcPr calcId="144525"/>
</workbook>
</file>

<file path=xl/calcChain.xml><?xml version="1.0" encoding="utf-8"?>
<calcChain xmlns="http://schemas.openxmlformats.org/spreadsheetml/2006/main">
  <c r="I133" i="1" l="1"/>
  <c r="H133" i="1"/>
  <c r="I132" i="1"/>
  <c r="H132" i="1"/>
  <c r="I131" i="1"/>
  <c r="H131" i="1"/>
  <c r="I130" i="1"/>
  <c r="H130" i="1"/>
  <c r="I129" i="1"/>
  <c r="H129" i="1"/>
  <c r="I128" i="1"/>
  <c r="H128" i="1"/>
  <c r="I127" i="1"/>
  <c r="H127" i="1"/>
  <c r="I126" i="1"/>
  <c r="H126" i="1"/>
  <c r="I125" i="1"/>
  <c r="H125" i="1"/>
  <c r="I124" i="1"/>
  <c r="H124" i="1"/>
  <c r="I123" i="1"/>
  <c r="H123" i="1"/>
  <c r="I122" i="1"/>
  <c r="H122" i="1"/>
  <c r="I121" i="1"/>
  <c r="H121" i="1"/>
  <c r="I120" i="1"/>
  <c r="H120" i="1"/>
  <c r="I119" i="1"/>
  <c r="H119" i="1"/>
  <c r="I118" i="1"/>
  <c r="H118" i="1"/>
  <c r="I117" i="1"/>
  <c r="H117" i="1"/>
  <c r="I116" i="1"/>
  <c r="H116" i="1"/>
  <c r="I115" i="1"/>
  <c r="H115" i="1"/>
  <c r="I114" i="1"/>
  <c r="H114" i="1"/>
  <c r="I113" i="1"/>
  <c r="H113" i="1"/>
  <c r="I112" i="1"/>
  <c r="H112" i="1"/>
  <c r="I111" i="1"/>
  <c r="H111" i="1"/>
  <c r="I110" i="1"/>
  <c r="H110" i="1"/>
  <c r="I109" i="1"/>
  <c r="H109" i="1"/>
  <c r="I108" i="1"/>
  <c r="H108" i="1"/>
  <c r="I107" i="1"/>
  <c r="H107" i="1"/>
  <c r="I106" i="1"/>
  <c r="H106" i="1"/>
  <c r="I105" i="1"/>
  <c r="H105" i="1"/>
  <c r="I104" i="1"/>
  <c r="H104" i="1"/>
  <c r="I103" i="1"/>
  <c r="H103" i="1"/>
  <c r="I102" i="1"/>
  <c r="H102" i="1"/>
  <c r="I101" i="1"/>
  <c r="H101" i="1"/>
  <c r="I100" i="1"/>
  <c r="H100" i="1"/>
  <c r="I99" i="1"/>
  <c r="H99" i="1"/>
  <c r="I98" i="1"/>
  <c r="H98" i="1"/>
  <c r="I97" i="1"/>
  <c r="H97" i="1"/>
  <c r="I96" i="1"/>
  <c r="H96" i="1"/>
  <c r="I95" i="1"/>
  <c r="H95" i="1"/>
  <c r="I94" i="1"/>
  <c r="H94" i="1"/>
  <c r="I93" i="1"/>
  <c r="H93" i="1"/>
  <c r="I92" i="1"/>
  <c r="H92" i="1"/>
  <c r="I91" i="1"/>
  <c r="H91" i="1"/>
  <c r="I90" i="1"/>
  <c r="H90" i="1"/>
  <c r="I89" i="1"/>
  <c r="H89" i="1"/>
  <c r="I88" i="1"/>
  <c r="H88" i="1"/>
  <c r="I87" i="1"/>
  <c r="H87" i="1"/>
  <c r="I86" i="1"/>
  <c r="H86" i="1"/>
  <c r="I85" i="1"/>
  <c r="H85" i="1"/>
  <c r="I84" i="1"/>
  <c r="H84" i="1"/>
  <c r="I83" i="1"/>
  <c r="H83" i="1"/>
  <c r="I82" i="1"/>
  <c r="H82" i="1"/>
  <c r="I81" i="1"/>
  <c r="H81" i="1"/>
  <c r="I80" i="1"/>
  <c r="H80" i="1"/>
  <c r="I79" i="1"/>
  <c r="H79" i="1"/>
  <c r="I78" i="1"/>
  <c r="H78" i="1"/>
  <c r="I77" i="1"/>
  <c r="H77" i="1"/>
  <c r="I76" i="1"/>
  <c r="H76" i="1"/>
  <c r="I75" i="1"/>
  <c r="H75" i="1"/>
  <c r="I74" i="1"/>
  <c r="H74" i="1"/>
  <c r="I73" i="1"/>
  <c r="H73" i="1"/>
  <c r="I72" i="1"/>
  <c r="H72" i="1"/>
  <c r="I71" i="1"/>
  <c r="H71" i="1"/>
  <c r="I70" i="1"/>
  <c r="H70" i="1"/>
  <c r="I69" i="1"/>
  <c r="H69" i="1"/>
  <c r="I68" i="1"/>
  <c r="H68" i="1"/>
  <c r="I67" i="1"/>
  <c r="H67" i="1"/>
  <c r="I66" i="1"/>
  <c r="H66" i="1"/>
  <c r="I65" i="1"/>
  <c r="H65" i="1"/>
  <c r="I64" i="1"/>
  <c r="H64" i="1"/>
  <c r="I63" i="1"/>
  <c r="H63" i="1"/>
  <c r="I62" i="1"/>
  <c r="H62" i="1"/>
  <c r="I61" i="1"/>
  <c r="H61" i="1"/>
  <c r="I60" i="1"/>
  <c r="H60" i="1"/>
  <c r="I59" i="1"/>
  <c r="H59" i="1"/>
  <c r="I58" i="1"/>
  <c r="H58" i="1"/>
  <c r="I57" i="1"/>
  <c r="H57" i="1"/>
  <c r="I56" i="1"/>
  <c r="H56" i="1"/>
  <c r="I55" i="1"/>
  <c r="H55" i="1"/>
  <c r="I54" i="1"/>
  <c r="H54" i="1"/>
  <c r="I53" i="1"/>
  <c r="H53" i="1"/>
  <c r="I52" i="1"/>
  <c r="H52" i="1"/>
  <c r="I51" i="1"/>
  <c r="H51" i="1"/>
  <c r="I50" i="1"/>
  <c r="H50" i="1"/>
  <c r="I49" i="1"/>
  <c r="H49" i="1"/>
  <c r="I48" i="1"/>
  <c r="H48" i="1"/>
  <c r="I47" i="1"/>
  <c r="H47" i="1"/>
  <c r="I46" i="1"/>
  <c r="H46" i="1"/>
  <c r="I45" i="1"/>
  <c r="H45" i="1"/>
  <c r="I44" i="1"/>
  <c r="H44" i="1"/>
  <c r="I43" i="1"/>
  <c r="H43" i="1"/>
  <c r="I42" i="1"/>
  <c r="H42" i="1"/>
  <c r="I41" i="1"/>
  <c r="H41" i="1"/>
  <c r="I40" i="1"/>
  <c r="H40" i="1"/>
  <c r="I39" i="1"/>
  <c r="H39" i="1"/>
  <c r="I38" i="1"/>
  <c r="H38" i="1"/>
  <c r="I37" i="1"/>
  <c r="H37" i="1"/>
  <c r="I36" i="1"/>
  <c r="H36" i="1"/>
  <c r="I35" i="1"/>
  <c r="H35" i="1"/>
  <c r="I34" i="1"/>
  <c r="H34" i="1"/>
  <c r="I33" i="1"/>
  <c r="H33" i="1"/>
  <c r="I32" i="1"/>
  <c r="H32" i="1"/>
  <c r="I31" i="1"/>
  <c r="H31" i="1"/>
  <c r="I30" i="1"/>
  <c r="H30" i="1"/>
  <c r="I29" i="1"/>
  <c r="H29" i="1"/>
  <c r="I28" i="1"/>
  <c r="H28" i="1"/>
  <c r="I27" i="1"/>
  <c r="H27" i="1"/>
  <c r="I26" i="1"/>
  <c r="H26" i="1"/>
  <c r="I25" i="1"/>
  <c r="H25" i="1"/>
  <c r="I24" i="1"/>
  <c r="H24" i="1"/>
  <c r="I23" i="1"/>
  <c r="H23" i="1"/>
  <c r="I22" i="1"/>
  <c r="H22" i="1"/>
  <c r="I21" i="1"/>
  <c r="H21" i="1"/>
  <c r="I20" i="1"/>
  <c r="H20" i="1"/>
  <c r="I19" i="1"/>
  <c r="H19" i="1"/>
  <c r="I18" i="1"/>
  <c r="H18" i="1"/>
  <c r="I17" i="1"/>
  <c r="H17" i="1"/>
  <c r="I16" i="1"/>
  <c r="H16" i="1"/>
  <c r="I15" i="1"/>
  <c r="H15" i="1"/>
  <c r="I14" i="1"/>
  <c r="H14" i="1"/>
  <c r="I13" i="1"/>
  <c r="H13" i="1"/>
  <c r="I12" i="1"/>
  <c r="H12" i="1"/>
  <c r="I11" i="1"/>
  <c r="H11" i="1"/>
  <c r="I10" i="1"/>
  <c r="H10" i="1"/>
  <c r="I9" i="1"/>
  <c r="H9" i="1"/>
  <c r="I8" i="1"/>
  <c r="H8" i="1"/>
  <c r="I7" i="1"/>
  <c r="H7" i="1"/>
  <c r="I6" i="1"/>
  <c r="H6" i="1"/>
</calcChain>
</file>

<file path=xl/sharedStrings.xml><?xml version="1.0" encoding="utf-8"?>
<sst xmlns="http://schemas.openxmlformats.org/spreadsheetml/2006/main" count="268" uniqueCount="107">
  <si>
    <t>Загальний фонд</t>
  </si>
  <si>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</si>
  <si>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</si>
  <si>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</si>
  <si>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</si>
  <si>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</si>
  <si>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>Всього профінансовано за вказаний період</t>
  </si>
  <si>
    <t>Касові видатки за вказаний період</t>
  </si>
  <si>
    <t>Залишки плану на період відносно касових</t>
  </si>
  <si>
    <t>% виконання на вказаний період (гр8/гр5*100)</t>
  </si>
  <si>
    <t>01</t>
  </si>
  <si>
    <t>Тростянецька  сільська рада Тростянецької об"єднаної територіальної громади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</si>
  <si>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</si>
  <si>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</si>
  <si>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2111</t>
  </si>
  <si>
    <t>Заробітна плата</t>
  </si>
  <si>
    <t>2120</t>
  </si>
  <si>
    <t>Нарахування на оплату праці</t>
  </si>
  <si>
    <t>2210</t>
  </si>
  <si>
    <t>Предмети, матеріали, обладнання та інвентар</t>
  </si>
  <si>
    <t>2240</t>
  </si>
  <si>
    <t>Оплата послуг (крім комунальних)</t>
  </si>
  <si>
    <t>2250</t>
  </si>
  <si>
    <t>Видатки на відрядження</t>
  </si>
  <si>
    <t>2272</t>
  </si>
  <si>
    <t>Оплата водопостачання та водовідведення</t>
  </si>
  <si>
    <t>2273</t>
  </si>
  <si>
    <t>Оплата електроенергії</t>
  </si>
  <si>
    <t>2274</t>
  </si>
  <si>
    <t>Оплата природного газу</t>
  </si>
  <si>
    <t>2275</t>
  </si>
  <si>
    <t>Оплата інших енергоносіїв та інших комунальних послуг</t>
  </si>
  <si>
    <t>2800</t>
  </si>
  <si>
    <t>Інші поточні видатки</t>
  </si>
  <si>
    <t>0160</t>
  </si>
  <si>
    <t>Керівництво і управління у відповідній сфері у містах (місті Києві), селищах, селах, об`єднаних територіальних громадах</t>
  </si>
  <si>
    <t>0180</t>
  </si>
  <si>
    <t>Інша діяльність у сфері державного управління</t>
  </si>
  <si>
    <t>1010</t>
  </si>
  <si>
    <t>Надання дошкільної освіти</t>
  </si>
  <si>
    <t>2230</t>
  </si>
  <si>
    <t>Продукти харчування</t>
  </si>
  <si>
    <t>1020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</si>
  <si>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</si>
  <si>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2282</t>
  </si>
  <si>
    <t>Окремі заходи по реалізації державних (регіональних) програм, не віднесені до заходів розвитку</t>
  </si>
  <si>
    <t>2730</t>
  </si>
  <si>
    <t>Інші виплати населенню</t>
  </si>
  <si>
    <t>1150</t>
  </si>
  <si>
    <t>Методичне забезпечення діяльності закладів освіти</t>
  </si>
  <si>
    <t>1161</t>
  </si>
  <si>
    <t>Забезпечення діяльності інших закладів у сфері освіти</t>
  </si>
  <si>
    <t>1162</t>
  </si>
  <si>
    <t>Інші програми та заходи у сфері освіти</t>
  </si>
  <si>
    <t>2100</t>
  </si>
  <si>
    <t>Стоматологічна допомога населенню</t>
  </si>
  <si>
    <t>2610</t>
  </si>
  <si>
    <t>Субсидії та поточні трансферти підприємствам (установам, організаціям)</t>
  </si>
  <si>
    <t>Первинна медична допомога населенню, що надається центрами первинної медичної (медико-санітарної) допомоги</t>
  </si>
  <si>
    <t>2112</t>
  </si>
  <si>
    <t>Первинна медична допомога населенню, що надається фельдшерськими, фельдшерсько-акушерськими пунктами</t>
  </si>
  <si>
    <t>2113</t>
  </si>
  <si>
    <t>Первинна медична допомога населенню, що надається амбулаторно-поліклінічними закладами (відділеннями)</t>
  </si>
  <si>
    <t>3210</t>
  </si>
  <si>
    <t>Організація та проведення громадських робіт</t>
  </si>
  <si>
    <t>3242</t>
  </si>
  <si>
    <t>Інші заходи у сфері соціального захисту і соціального забезпечення</t>
  </si>
  <si>
    <t>4030</t>
  </si>
  <si>
    <t>Забезпечення діяльності бібліотек</t>
  </si>
  <si>
    <t>4060</t>
  </si>
  <si>
    <t>Забезпечення діяльності палаців i будинків культури, клубів, центрів дозвілля та iнших клубних закладів</t>
  </si>
  <si>
    <t>4082</t>
  </si>
  <si>
    <t>Інші заходи в галузі культури і мистецтва</t>
  </si>
  <si>
    <t>5011</t>
  </si>
  <si>
    <t>Проведення навчально-тренувальних зборів і змагань з олімпійських видів спорту</t>
  </si>
  <si>
    <t>6030</t>
  </si>
  <si>
    <t>Організація благоустрою населених пунктів</t>
  </si>
  <si>
    <t>7130</t>
  </si>
  <si>
    <t>Здійснення заходів із землеустрою</t>
  </si>
  <si>
    <t>7340</t>
  </si>
  <si>
    <t>Проектування, реставрація та охорона пам`яток архітектури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</si>
  <si>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</si>
  <si>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</si>
  <si>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7680</t>
  </si>
  <si>
    <t>Членські внески до асоціацій органів місцевого самоврядування</t>
  </si>
  <si>
    <t>7693</t>
  </si>
  <si>
    <t>Інші заходи, пов`язані з економічною діяльністю</t>
  </si>
  <si>
    <t>8110</t>
  </si>
  <si>
    <t>Заходи із запобігання та ліквідації надзвичайних ситуацій та наслідків стихійного лиха</t>
  </si>
  <si>
    <t>8700</t>
  </si>
  <si>
    <t>Резервний фонд</t>
  </si>
  <si>
    <t>9000</t>
  </si>
  <si>
    <t>Нерозподілені видатки</t>
  </si>
  <si>
    <t>9410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</si>
  <si>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</si>
  <si>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2620</t>
  </si>
  <si>
    <t>Поточні трансферти органам державного управління інших рівнів</t>
  </si>
  <si>
    <t>9730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</si>
  <si>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</si>
  <si>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9770</t>
  </si>
  <si>
    <t>Інші субвенції з місцевого бюджету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</si>
  <si>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</si>
  <si>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</si>
  <si>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 xml:space="preserve"> </t>
  </si>
  <si>
    <t xml:space="preserve">Усього </t>
  </si>
  <si>
    <t xml:space="preserve">  Додаток № 3 до рішення сесії сільської ради №_________ від ________2020 року  "Про затвердження звіту про виконання  сільського бюджету Тростянецької сільської ради Тростянецької об’єднаної територіальної громади за 9 місяців   2020 року"  </t>
  </si>
  <si>
    <t>Аналіз виконання видатків  за 9 місяців 2020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</si>
</sst>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3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quotePrefix="1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164" fontId="1" fillId="2" borderId="1" xfId="0" applyNumberFormat="1" applyFont="1" applyFill="1" applyBorder="1" applyAlignment="1">
      <alignment vertical="center" wrapText="1"/>
    </xf>
    <xf numFmtId="0" fontId="0" fillId="0" borderId="1" xfId="0" quotePrefix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164" fontId="0" fillId="0" borderId="1" xfId="0" applyNumberFormat="1" applyBorder="1" applyAlignment="1">
      <alignment vertical="center" wrapText="1"/>
    </xf>
    <xf numFmtId="0" fontId="0" fillId="0" borderId="0" xfId="0" applyAlignment="1">
      <alignment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34"/>
  <sheetViews>
    <sheetView tabSelected="1" workbookViewId="0">
      <selection activeCell="D19" sqref="D19"/>
    </sheetView>
  </sheetViews>
  <sheetFormatPr defaultRowHeight="12.75" x14ac:dyDescent="0.2"/>
  <cols>
    <col min="1" max="1" width="10.7109375" customWidth="1"/>
    <col min="2" max="2" width="50.7109375" customWidth="1"/>
    <col min="3" max="9" width="15.7109375" customWidth="1"/>
  </cols>
  <sheetData>
    <row r="1" spans="1:9" ht="63.75" customHeight="1" x14ac:dyDescent="0.2">
      <c r="F1" s="12" t="s">
        <v>105</v>
      </c>
      <c r="G1" s="12"/>
      <c r="H1" s="12"/>
      <c r="I1" s="12"/>
    </row>
    <row r="2" spans="1:9" ht="18.75" x14ac:dyDescent="0.3">
      <c r="A2" s="2" t="s">
        <v>106</v>
      </c>
      <c r="B2" s="1"/>
      <c r="C2" s="1"/>
      <c r="D2" s="1"/>
      <c r="E2" s="1"/>
      <c r="F2" s="1"/>
      <c r="G2" s="1"/>
    </row>
    <row r="3" spans="1:9" x14ac:dyDescent="0.2">
      <c r="A3" s="1" t="s">
        <v>0</v>
      </c>
      <c r="B3" s="1"/>
      <c r="C3" s="1"/>
      <c r="D3" s="1"/>
      <c r="E3" s="1"/>
      <c r="F3" s="1"/>
      <c r="G3" s="1"/>
    </row>
    <row r="5" spans="1:9" s="3" customFormat="1" ht="51" x14ac:dyDescent="0.2">
      <c r="A5" s="5" t="s">
        <v>1</v>
      </c>
      <c r="B5" s="5" t="s">
        <v>2</v>
      </c>
      <c r="C5" s="5" t="s">
        <v>3</v>
      </c>
      <c r="D5" s="5" t="s">
        <v>4</v>
      </c>
      <c r="E5" s="5" t="s">
        <v>5</v>
      </c>
      <c r="F5" s="5" t="s">
        <v>6</v>
      </c>
      <c r="G5" s="5" t="s">
        <v>7</v>
      </c>
      <c r="H5" s="5" t="s">
        <v>8</v>
      </c>
      <c r="I5" s="5" t="s">
        <v>9</v>
      </c>
    </row>
    <row r="6" spans="1:9" ht="25.5" x14ac:dyDescent="0.2">
      <c r="A6" s="6" t="s">
        <v>10</v>
      </c>
      <c r="B6" s="7" t="s">
        <v>11</v>
      </c>
      <c r="C6" s="8">
        <v>60393150</v>
      </c>
      <c r="D6" s="8">
        <v>66311704</v>
      </c>
      <c r="E6" s="8">
        <v>49847808</v>
      </c>
      <c r="F6" s="8">
        <v>39292491.739999995</v>
      </c>
      <c r="G6" s="8">
        <v>39136746.509999998</v>
      </c>
      <c r="H6" s="8">
        <f>E6-G6</f>
        <v>10711061.490000002</v>
      </c>
      <c r="I6" s="8">
        <f>IF(E6=0,0,(G6/E6)*100)</f>
        <v>78.512472424063247</v>
      </c>
    </row>
    <row r="7" spans="1:9" ht="51" x14ac:dyDescent="0.2">
      <c r="A7" s="6" t="s">
        <v>12</v>
      </c>
      <c r="B7" s="7" t="s">
        <v>13</v>
      </c>
      <c r="C7" s="8">
        <v>9328422</v>
      </c>
      <c r="D7" s="8">
        <v>9372722</v>
      </c>
      <c r="E7" s="8">
        <v>6794207</v>
      </c>
      <c r="F7" s="8">
        <v>6292499.2599999998</v>
      </c>
      <c r="G7" s="8">
        <v>6283907.7600000007</v>
      </c>
      <c r="H7" s="8">
        <f>E7-G7</f>
        <v>510299.23999999929</v>
      </c>
      <c r="I7" s="8">
        <f>IF(E7=0,0,(G7/E7)*100)</f>
        <v>92.489200873626615</v>
      </c>
    </row>
    <row r="8" spans="1:9" x14ac:dyDescent="0.2">
      <c r="A8" s="9" t="s">
        <v>14</v>
      </c>
      <c r="B8" s="10" t="s">
        <v>15</v>
      </c>
      <c r="C8" s="11">
        <v>6824000</v>
      </c>
      <c r="D8" s="11">
        <v>6824000</v>
      </c>
      <c r="E8" s="11">
        <v>5015000</v>
      </c>
      <c r="F8" s="11">
        <v>4862282.33</v>
      </c>
      <c r="G8" s="11">
        <v>4862282.33</v>
      </c>
      <c r="H8" s="11">
        <f>E8-G8</f>
        <v>152717.66999999993</v>
      </c>
      <c r="I8" s="11">
        <f>IF(E8=0,0,(G8/E8)*100)</f>
        <v>96.954782253240282</v>
      </c>
    </row>
    <row r="9" spans="1:9" x14ac:dyDescent="0.2">
      <c r="A9" s="9" t="s">
        <v>16</v>
      </c>
      <c r="B9" s="10" t="s">
        <v>17</v>
      </c>
      <c r="C9" s="11">
        <v>1380000</v>
      </c>
      <c r="D9" s="11">
        <v>1380000</v>
      </c>
      <c r="E9" s="11">
        <v>1020000</v>
      </c>
      <c r="F9" s="11">
        <v>965740.01</v>
      </c>
      <c r="G9" s="11">
        <v>965740.01</v>
      </c>
      <c r="H9" s="11">
        <f>E9-G9</f>
        <v>54259.989999999991</v>
      </c>
      <c r="I9" s="11">
        <f>IF(E9=0,0,(G9/E9)*100)</f>
        <v>94.68039313725491</v>
      </c>
    </row>
    <row r="10" spans="1:9" x14ac:dyDescent="0.2">
      <c r="A10" s="9" t="s">
        <v>18</v>
      </c>
      <c r="B10" s="10" t="s">
        <v>19</v>
      </c>
      <c r="C10" s="11">
        <v>130000</v>
      </c>
      <c r="D10" s="11">
        <v>160000</v>
      </c>
      <c r="E10" s="11">
        <v>122090</v>
      </c>
      <c r="F10" s="11">
        <v>35936.300000000003</v>
      </c>
      <c r="G10" s="11">
        <v>35936.300000000003</v>
      </c>
      <c r="H10" s="11">
        <f>E10-G10</f>
        <v>86153.7</v>
      </c>
      <c r="I10" s="11">
        <f>IF(E10=0,0,(G10/E10)*100)</f>
        <v>29.434269800966501</v>
      </c>
    </row>
    <row r="11" spans="1:9" x14ac:dyDescent="0.2">
      <c r="A11" s="9" t="s">
        <v>20</v>
      </c>
      <c r="B11" s="10" t="s">
        <v>21</v>
      </c>
      <c r="C11" s="11">
        <v>518522</v>
      </c>
      <c r="D11" s="11">
        <v>602822</v>
      </c>
      <c r="E11" s="11">
        <v>410567</v>
      </c>
      <c r="F11" s="11">
        <v>259579.8</v>
      </c>
      <c r="G11" s="11">
        <v>259579.8</v>
      </c>
      <c r="H11" s="11">
        <f>E11-G11</f>
        <v>150987.20000000001</v>
      </c>
      <c r="I11" s="11">
        <f>IF(E11=0,0,(G11/E11)*100)</f>
        <v>63.224711192083141</v>
      </c>
    </row>
    <row r="12" spans="1:9" x14ac:dyDescent="0.2">
      <c r="A12" s="9" t="s">
        <v>22</v>
      </c>
      <c r="B12" s="10" t="s">
        <v>23</v>
      </c>
      <c r="C12" s="11">
        <v>20000</v>
      </c>
      <c r="D12" s="11">
        <v>20000</v>
      </c>
      <c r="E12" s="11">
        <v>16000</v>
      </c>
      <c r="F12" s="11">
        <v>3376.94</v>
      </c>
      <c r="G12" s="11">
        <v>3376.94</v>
      </c>
      <c r="H12" s="11">
        <f>E12-G12</f>
        <v>12623.06</v>
      </c>
      <c r="I12" s="11">
        <f>IF(E12=0,0,(G12/E12)*100)</f>
        <v>21.105875000000001</v>
      </c>
    </row>
    <row r="13" spans="1:9" x14ac:dyDescent="0.2">
      <c r="A13" s="9" t="s">
        <v>24</v>
      </c>
      <c r="B13" s="10" t="s">
        <v>25</v>
      </c>
      <c r="C13" s="11">
        <v>500</v>
      </c>
      <c r="D13" s="11">
        <v>500</v>
      </c>
      <c r="E13" s="11">
        <v>450</v>
      </c>
      <c r="F13" s="11">
        <v>275.2</v>
      </c>
      <c r="G13" s="11">
        <v>275.2</v>
      </c>
      <c r="H13" s="11">
        <f>E13-G13</f>
        <v>174.8</v>
      </c>
      <c r="I13" s="11">
        <f>IF(E13=0,0,(G13/E13)*100)</f>
        <v>61.155555555555551</v>
      </c>
    </row>
    <row r="14" spans="1:9" x14ac:dyDescent="0.2">
      <c r="A14" s="9" t="s">
        <v>26</v>
      </c>
      <c r="B14" s="10" t="s">
        <v>27</v>
      </c>
      <c r="C14" s="11">
        <v>110000</v>
      </c>
      <c r="D14" s="11">
        <v>110000</v>
      </c>
      <c r="E14" s="11">
        <v>80000</v>
      </c>
      <c r="F14" s="11">
        <v>61006.8</v>
      </c>
      <c r="G14" s="11">
        <v>59885.37</v>
      </c>
      <c r="H14" s="11">
        <f>E14-G14</f>
        <v>20114.629999999997</v>
      </c>
      <c r="I14" s="11">
        <f>IF(E14=0,0,(G14/E14)*100)</f>
        <v>74.8567125</v>
      </c>
    </row>
    <row r="15" spans="1:9" x14ac:dyDescent="0.2">
      <c r="A15" s="9" t="s">
        <v>28</v>
      </c>
      <c r="B15" s="10" t="s">
        <v>29</v>
      </c>
      <c r="C15" s="11">
        <v>204600</v>
      </c>
      <c r="D15" s="11">
        <v>134600</v>
      </c>
      <c r="E15" s="11">
        <v>52300</v>
      </c>
      <c r="F15" s="11">
        <v>42022.1</v>
      </c>
      <c r="G15" s="11">
        <v>34552.03</v>
      </c>
      <c r="H15" s="11">
        <f>E15-G15</f>
        <v>17747.97</v>
      </c>
      <c r="I15" s="11">
        <f>IF(E15=0,0,(G15/E15)*100)</f>
        <v>66.065066921606117</v>
      </c>
    </row>
    <row r="16" spans="1:9" x14ac:dyDescent="0.2">
      <c r="A16" s="9" t="s">
        <v>30</v>
      </c>
      <c r="B16" s="10" t="s">
        <v>31</v>
      </c>
      <c r="C16" s="11">
        <v>120800</v>
      </c>
      <c r="D16" s="11">
        <v>120800</v>
      </c>
      <c r="E16" s="11">
        <v>60800</v>
      </c>
      <c r="F16" s="11">
        <v>58200.86</v>
      </c>
      <c r="G16" s="11">
        <v>58200.86</v>
      </c>
      <c r="H16" s="11">
        <f>E16-G16</f>
        <v>2599.1399999999994</v>
      </c>
      <c r="I16" s="11">
        <f>IF(E16=0,0,(G16/E16)*100)</f>
        <v>95.725098684210536</v>
      </c>
    </row>
    <row r="17" spans="1:9" x14ac:dyDescent="0.2">
      <c r="A17" s="9" t="s">
        <v>32</v>
      </c>
      <c r="B17" s="10" t="s">
        <v>33</v>
      </c>
      <c r="C17" s="11">
        <v>20000</v>
      </c>
      <c r="D17" s="11">
        <v>20000</v>
      </c>
      <c r="E17" s="11">
        <v>17000</v>
      </c>
      <c r="F17" s="11">
        <v>4078.92</v>
      </c>
      <c r="G17" s="11">
        <v>4078.92</v>
      </c>
      <c r="H17" s="11">
        <f>E17-G17</f>
        <v>12921.08</v>
      </c>
      <c r="I17" s="11">
        <f>IF(E17=0,0,(G17/E17)*100)</f>
        <v>23.99364705882353</v>
      </c>
    </row>
    <row r="18" spans="1:9" ht="38.25" x14ac:dyDescent="0.2">
      <c r="A18" s="6" t="s">
        <v>34</v>
      </c>
      <c r="B18" s="7" t="s">
        <v>35</v>
      </c>
      <c r="C18" s="8">
        <v>2098820</v>
      </c>
      <c r="D18" s="8">
        <v>2098820</v>
      </c>
      <c r="E18" s="8">
        <v>1537360</v>
      </c>
      <c r="F18" s="8">
        <v>1341744.1000000001</v>
      </c>
      <c r="G18" s="8">
        <v>1341744.1000000001</v>
      </c>
      <c r="H18" s="8">
        <f>E18-G18</f>
        <v>195615.89999999991</v>
      </c>
      <c r="I18" s="8">
        <f>IF(E18=0,0,(G18/E18)*100)</f>
        <v>87.275856012905251</v>
      </c>
    </row>
    <row r="19" spans="1:9" x14ac:dyDescent="0.2">
      <c r="A19" s="9" t="s">
        <v>14</v>
      </c>
      <c r="B19" s="10" t="s">
        <v>15</v>
      </c>
      <c r="C19" s="11">
        <v>1500000</v>
      </c>
      <c r="D19" s="11">
        <v>1500000</v>
      </c>
      <c r="E19" s="11">
        <v>1110000</v>
      </c>
      <c r="F19" s="11">
        <v>1040596.72</v>
      </c>
      <c r="G19" s="11">
        <v>1040596.72</v>
      </c>
      <c r="H19" s="11">
        <f>E19-G19</f>
        <v>69403.280000000028</v>
      </c>
      <c r="I19" s="11">
        <f>IF(E19=0,0,(G19/E19)*100)</f>
        <v>93.747452252252245</v>
      </c>
    </row>
    <row r="20" spans="1:9" x14ac:dyDescent="0.2">
      <c r="A20" s="9" t="s">
        <v>16</v>
      </c>
      <c r="B20" s="10" t="s">
        <v>17</v>
      </c>
      <c r="C20" s="11">
        <v>330000</v>
      </c>
      <c r="D20" s="11">
        <v>330000</v>
      </c>
      <c r="E20" s="11">
        <v>258200</v>
      </c>
      <c r="F20" s="11">
        <v>211226.5</v>
      </c>
      <c r="G20" s="11">
        <v>211226.5</v>
      </c>
      <c r="H20" s="11">
        <f>E20-G20</f>
        <v>46973.5</v>
      </c>
      <c r="I20" s="11">
        <f>IF(E20=0,0,(G20/E20)*100)</f>
        <v>81.807319907048807</v>
      </c>
    </row>
    <row r="21" spans="1:9" x14ac:dyDescent="0.2">
      <c r="A21" s="9" t="s">
        <v>18</v>
      </c>
      <c r="B21" s="10" t="s">
        <v>19</v>
      </c>
      <c r="C21" s="11">
        <v>60400</v>
      </c>
      <c r="D21" s="11">
        <v>60400</v>
      </c>
      <c r="E21" s="11">
        <v>44080</v>
      </c>
      <c r="F21" s="11">
        <v>22027.87</v>
      </c>
      <c r="G21" s="11">
        <v>22027.87</v>
      </c>
      <c r="H21" s="11">
        <f>E21-G21</f>
        <v>22052.13</v>
      </c>
      <c r="I21" s="11">
        <f>IF(E21=0,0,(G21/E21)*100)</f>
        <v>49.972481851179673</v>
      </c>
    </row>
    <row r="22" spans="1:9" x14ac:dyDescent="0.2">
      <c r="A22" s="9" t="s">
        <v>20</v>
      </c>
      <c r="B22" s="10" t="s">
        <v>21</v>
      </c>
      <c r="C22" s="11">
        <v>119000</v>
      </c>
      <c r="D22" s="11">
        <v>119000</v>
      </c>
      <c r="E22" s="11">
        <v>70000</v>
      </c>
      <c r="F22" s="11">
        <v>47186.879999999997</v>
      </c>
      <c r="G22" s="11">
        <v>47186.879999999997</v>
      </c>
      <c r="H22" s="11">
        <f>E22-G22</f>
        <v>22813.120000000003</v>
      </c>
      <c r="I22" s="11">
        <f>IF(E22=0,0,(G22/E22)*100)</f>
        <v>67.409828571428562</v>
      </c>
    </row>
    <row r="23" spans="1:9" x14ac:dyDescent="0.2">
      <c r="A23" s="9" t="s">
        <v>22</v>
      </c>
      <c r="B23" s="10" t="s">
        <v>23</v>
      </c>
      <c r="C23" s="11">
        <v>6720</v>
      </c>
      <c r="D23" s="11">
        <v>5910</v>
      </c>
      <c r="E23" s="11">
        <v>4230</v>
      </c>
      <c r="F23" s="11">
        <v>1728.4</v>
      </c>
      <c r="G23" s="11">
        <v>1728.4</v>
      </c>
      <c r="H23" s="11">
        <f>E23-G23</f>
        <v>2501.6</v>
      </c>
      <c r="I23" s="11">
        <f>IF(E23=0,0,(G23/E23)*100)</f>
        <v>40.860520094562652</v>
      </c>
    </row>
    <row r="24" spans="1:9" x14ac:dyDescent="0.2">
      <c r="A24" s="9" t="s">
        <v>26</v>
      </c>
      <c r="B24" s="10" t="s">
        <v>27</v>
      </c>
      <c r="C24" s="11">
        <v>39000</v>
      </c>
      <c r="D24" s="11">
        <v>39000</v>
      </c>
      <c r="E24" s="11">
        <v>28200</v>
      </c>
      <c r="F24" s="11">
        <v>14887.28</v>
      </c>
      <c r="G24" s="11">
        <v>14887.28</v>
      </c>
      <c r="H24" s="11">
        <f>E24-G24</f>
        <v>13312.72</v>
      </c>
      <c r="I24" s="11">
        <f>IF(E24=0,0,(G24/E24)*100)</f>
        <v>52.7917730496454</v>
      </c>
    </row>
    <row r="25" spans="1:9" x14ac:dyDescent="0.2">
      <c r="A25" s="9" t="s">
        <v>30</v>
      </c>
      <c r="B25" s="10" t="s">
        <v>31</v>
      </c>
      <c r="C25" s="11">
        <v>43700</v>
      </c>
      <c r="D25" s="11">
        <v>43700</v>
      </c>
      <c r="E25" s="11">
        <v>21840</v>
      </c>
      <c r="F25" s="11">
        <v>3284.58</v>
      </c>
      <c r="G25" s="11">
        <v>3284.58</v>
      </c>
      <c r="H25" s="11">
        <f>E25-G25</f>
        <v>18555.419999999998</v>
      </c>
      <c r="I25" s="11">
        <f>IF(E25=0,0,(G25/E25)*100)</f>
        <v>15.039285714285713</v>
      </c>
    </row>
    <row r="26" spans="1:9" x14ac:dyDescent="0.2">
      <c r="A26" s="9" t="s">
        <v>32</v>
      </c>
      <c r="B26" s="10" t="s">
        <v>33</v>
      </c>
      <c r="C26" s="11">
        <v>0</v>
      </c>
      <c r="D26" s="11">
        <v>810</v>
      </c>
      <c r="E26" s="11">
        <v>810</v>
      </c>
      <c r="F26" s="11">
        <v>805.87</v>
      </c>
      <c r="G26" s="11">
        <v>805.87</v>
      </c>
      <c r="H26" s="11">
        <f>E26-G26</f>
        <v>4.1299999999999955</v>
      </c>
      <c r="I26" s="11">
        <f>IF(E26=0,0,(G26/E26)*100)</f>
        <v>99.49012345679013</v>
      </c>
    </row>
    <row r="27" spans="1:9" x14ac:dyDescent="0.2">
      <c r="A27" s="6" t="s">
        <v>36</v>
      </c>
      <c r="B27" s="7" t="s">
        <v>37</v>
      </c>
      <c r="C27" s="8">
        <v>20000</v>
      </c>
      <c r="D27" s="8">
        <v>25000</v>
      </c>
      <c r="E27" s="8">
        <v>23850</v>
      </c>
      <c r="F27" s="8">
        <v>23831.74</v>
      </c>
      <c r="G27" s="8">
        <v>23831.74</v>
      </c>
      <c r="H27" s="8">
        <f>E27-G27</f>
        <v>18.259999999998399</v>
      </c>
      <c r="I27" s="8">
        <f>IF(E27=0,0,(G27/E27)*100)</f>
        <v>99.923438155136282</v>
      </c>
    </row>
    <row r="28" spans="1:9" x14ac:dyDescent="0.2">
      <c r="A28" s="9" t="s">
        <v>18</v>
      </c>
      <c r="B28" s="10" t="s">
        <v>19</v>
      </c>
      <c r="C28" s="11">
        <v>20000</v>
      </c>
      <c r="D28" s="11">
        <v>25000</v>
      </c>
      <c r="E28" s="11">
        <v>23850</v>
      </c>
      <c r="F28" s="11">
        <v>23831.74</v>
      </c>
      <c r="G28" s="11">
        <v>23831.74</v>
      </c>
      <c r="H28" s="11">
        <f>E28-G28</f>
        <v>18.259999999998399</v>
      </c>
      <c r="I28" s="11">
        <f>IF(E28=0,0,(G28/E28)*100)</f>
        <v>99.923438155136282</v>
      </c>
    </row>
    <row r="29" spans="1:9" x14ac:dyDescent="0.2">
      <c r="A29" s="6" t="s">
        <v>38</v>
      </c>
      <c r="B29" s="7" t="s">
        <v>39</v>
      </c>
      <c r="C29" s="8">
        <v>2396580</v>
      </c>
      <c r="D29" s="8">
        <v>2380950</v>
      </c>
      <c r="E29" s="8">
        <v>1697645</v>
      </c>
      <c r="F29" s="8">
        <v>1177901.5</v>
      </c>
      <c r="G29" s="8">
        <v>1177901.5</v>
      </c>
      <c r="H29" s="8">
        <f>E29-G29</f>
        <v>519743.5</v>
      </c>
      <c r="I29" s="8">
        <f>IF(E29=0,0,(G29/E29)*100)</f>
        <v>69.384441387922678</v>
      </c>
    </row>
    <row r="30" spans="1:9" x14ac:dyDescent="0.2">
      <c r="A30" s="9" t="s">
        <v>14</v>
      </c>
      <c r="B30" s="10" t="s">
        <v>15</v>
      </c>
      <c r="C30" s="11">
        <v>1217800</v>
      </c>
      <c r="D30" s="11">
        <v>1217800</v>
      </c>
      <c r="E30" s="11">
        <v>907800</v>
      </c>
      <c r="F30" s="11">
        <v>776230.49</v>
      </c>
      <c r="G30" s="11">
        <v>776230.49</v>
      </c>
      <c r="H30" s="11">
        <f>E30-G30</f>
        <v>131569.51</v>
      </c>
      <c r="I30" s="11">
        <f>IF(E30=0,0,(G30/E30)*100)</f>
        <v>85.506773518396116</v>
      </c>
    </row>
    <row r="31" spans="1:9" x14ac:dyDescent="0.2">
      <c r="A31" s="9" t="s">
        <v>16</v>
      </c>
      <c r="B31" s="10" t="s">
        <v>17</v>
      </c>
      <c r="C31" s="11">
        <v>278800</v>
      </c>
      <c r="D31" s="11">
        <v>278800</v>
      </c>
      <c r="E31" s="11">
        <v>205300</v>
      </c>
      <c r="F31" s="11">
        <v>175338.76</v>
      </c>
      <c r="G31" s="11">
        <v>175338.76</v>
      </c>
      <c r="H31" s="11">
        <f>E31-G31</f>
        <v>29961.239999999991</v>
      </c>
      <c r="I31" s="11">
        <f>IF(E31=0,0,(G31/E31)*100)</f>
        <v>85.406117876278614</v>
      </c>
    </row>
    <row r="32" spans="1:9" x14ac:dyDescent="0.2">
      <c r="A32" s="9" t="s">
        <v>18</v>
      </c>
      <c r="B32" s="10" t="s">
        <v>19</v>
      </c>
      <c r="C32" s="11">
        <v>90000</v>
      </c>
      <c r="D32" s="11">
        <v>113370</v>
      </c>
      <c r="E32" s="11">
        <v>90870</v>
      </c>
      <c r="F32" s="11">
        <v>68176.39</v>
      </c>
      <c r="G32" s="11">
        <v>68176.39</v>
      </c>
      <c r="H32" s="11">
        <f>E32-G32</f>
        <v>22693.61</v>
      </c>
      <c r="I32" s="11">
        <f>IF(E32=0,0,(G32/E32)*100)</f>
        <v>75.026290304831079</v>
      </c>
    </row>
    <row r="33" spans="1:9" x14ac:dyDescent="0.2">
      <c r="A33" s="9" t="s">
        <v>40</v>
      </c>
      <c r="B33" s="10" t="s">
        <v>41</v>
      </c>
      <c r="C33" s="11">
        <v>315200</v>
      </c>
      <c r="D33" s="11">
        <v>266200</v>
      </c>
      <c r="E33" s="11">
        <v>162800</v>
      </c>
      <c r="F33" s="11">
        <v>0</v>
      </c>
      <c r="G33" s="11">
        <v>0</v>
      </c>
      <c r="H33" s="11">
        <f>E33-G33</f>
        <v>162800</v>
      </c>
      <c r="I33" s="11">
        <f>IF(E33=0,0,(G33/E33)*100)</f>
        <v>0</v>
      </c>
    </row>
    <row r="34" spans="1:9" x14ac:dyDescent="0.2">
      <c r="A34" s="9" t="s">
        <v>20</v>
      </c>
      <c r="B34" s="10" t="s">
        <v>21</v>
      </c>
      <c r="C34" s="11">
        <v>47780</v>
      </c>
      <c r="D34" s="11">
        <v>57780</v>
      </c>
      <c r="E34" s="11">
        <v>45100</v>
      </c>
      <c r="F34" s="11">
        <v>26038.71</v>
      </c>
      <c r="G34" s="11">
        <v>26038.71</v>
      </c>
      <c r="H34" s="11">
        <f>E34-G34</f>
        <v>19061.29</v>
      </c>
      <c r="I34" s="11">
        <f>IF(E34=0,0,(G34/E34)*100)</f>
        <v>57.735498891352542</v>
      </c>
    </row>
    <row r="35" spans="1:9" x14ac:dyDescent="0.2">
      <c r="A35" s="9" t="s">
        <v>22</v>
      </c>
      <c r="B35" s="10" t="s">
        <v>23</v>
      </c>
      <c r="C35" s="11">
        <v>3300</v>
      </c>
      <c r="D35" s="11">
        <v>3300</v>
      </c>
      <c r="E35" s="11">
        <v>2475</v>
      </c>
      <c r="F35" s="11">
        <v>390</v>
      </c>
      <c r="G35" s="11">
        <v>390</v>
      </c>
      <c r="H35" s="11">
        <f>E35-G35</f>
        <v>2085</v>
      </c>
      <c r="I35" s="11">
        <f>IF(E35=0,0,(G35/E35)*100)</f>
        <v>15.757575757575756</v>
      </c>
    </row>
    <row r="36" spans="1:9" x14ac:dyDescent="0.2">
      <c r="A36" s="9" t="s">
        <v>24</v>
      </c>
      <c r="B36" s="10" t="s">
        <v>25</v>
      </c>
      <c r="C36" s="11">
        <v>39700</v>
      </c>
      <c r="D36" s="11">
        <v>39700</v>
      </c>
      <c r="E36" s="11">
        <v>29700</v>
      </c>
      <c r="F36" s="11">
        <v>5361.99</v>
      </c>
      <c r="G36" s="11">
        <v>5361.99</v>
      </c>
      <c r="H36" s="11">
        <f>E36-G36</f>
        <v>24338.010000000002</v>
      </c>
      <c r="I36" s="11">
        <f>IF(E36=0,0,(G36/E36)*100)</f>
        <v>18.053838383838382</v>
      </c>
    </row>
    <row r="37" spans="1:9" x14ac:dyDescent="0.2">
      <c r="A37" s="9" t="s">
        <v>26</v>
      </c>
      <c r="B37" s="10" t="s">
        <v>27</v>
      </c>
      <c r="C37" s="11">
        <v>399200</v>
      </c>
      <c r="D37" s="11">
        <v>399200</v>
      </c>
      <c r="E37" s="11">
        <v>250000</v>
      </c>
      <c r="F37" s="11">
        <v>125521.92</v>
      </c>
      <c r="G37" s="11">
        <v>125521.92</v>
      </c>
      <c r="H37" s="11">
        <f>E37-G37</f>
        <v>124478.08</v>
      </c>
      <c r="I37" s="11">
        <f>IF(E37=0,0,(G37/E37)*100)</f>
        <v>50.208768000000006</v>
      </c>
    </row>
    <row r="38" spans="1:9" x14ac:dyDescent="0.2">
      <c r="A38" s="9" t="s">
        <v>30</v>
      </c>
      <c r="B38" s="10" t="s">
        <v>31</v>
      </c>
      <c r="C38" s="11">
        <v>4800</v>
      </c>
      <c r="D38" s="11">
        <v>4800</v>
      </c>
      <c r="E38" s="11">
        <v>3600</v>
      </c>
      <c r="F38" s="11">
        <v>843.24</v>
      </c>
      <c r="G38" s="11">
        <v>843.24</v>
      </c>
      <c r="H38" s="11">
        <f>E38-G38</f>
        <v>2756.76</v>
      </c>
      <c r="I38" s="11">
        <f>IF(E38=0,0,(G38/E38)*100)</f>
        <v>23.423333333333336</v>
      </c>
    </row>
    <row r="39" spans="1:9" ht="38.25" x14ac:dyDescent="0.2">
      <c r="A39" s="6" t="s">
        <v>42</v>
      </c>
      <c r="B39" s="7" t="s">
        <v>43</v>
      </c>
      <c r="C39" s="8">
        <v>32517618</v>
      </c>
      <c r="D39" s="8">
        <v>34249300</v>
      </c>
      <c r="E39" s="8">
        <v>25412878</v>
      </c>
      <c r="F39" s="8">
        <v>20210423.91</v>
      </c>
      <c r="G39" s="8">
        <v>20104761.050000001</v>
      </c>
      <c r="H39" s="8">
        <f>E39-G39</f>
        <v>5308116.9499999993</v>
      </c>
      <c r="I39" s="8">
        <f>IF(E39=0,0,(G39/E39)*100)</f>
        <v>79.112491902727427</v>
      </c>
    </row>
    <row r="40" spans="1:9" x14ac:dyDescent="0.2">
      <c r="A40" s="9" t="s">
        <v>14</v>
      </c>
      <c r="B40" s="10" t="s">
        <v>15</v>
      </c>
      <c r="C40" s="11">
        <v>20806860</v>
      </c>
      <c r="D40" s="11">
        <v>21743175</v>
      </c>
      <c r="E40" s="11">
        <v>16351215</v>
      </c>
      <c r="F40" s="11">
        <v>14185610.75</v>
      </c>
      <c r="G40" s="11">
        <v>14185610.75</v>
      </c>
      <c r="H40" s="11">
        <f>E40-G40</f>
        <v>2165604.25</v>
      </c>
      <c r="I40" s="11">
        <f>IF(E40=0,0,(G40/E40)*100)</f>
        <v>86.755698276855881</v>
      </c>
    </row>
    <row r="41" spans="1:9" x14ac:dyDescent="0.2">
      <c r="A41" s="9" t="s">
        <v>16</v>
      </c>
      <c r="B41" s="10" t="s">
        <v>17</v>
      </c>
      <c r="C41" s="11">
        <v>4584300</v>
      </c>
      <c r="D41" s="11">
        <v>4846085</v>
      </c>
      <c r="E41" s="11">
        <v>3670991</v>
      </c>
      <c r="F41" s="11">
        <v>3076566.55</v>
      </c>
      <c r="G41" s="11">
        <v>3076566.55</v>
      </c>
      <c r="H41" s="11">
        <f>E41-G41</f>
        <v>594424.45000000019</v>
      </c>
      <c r="I41" s="11">
        <f>IF(E41=0,0,(G41/E41)*100)</f>
        <v>83.807520911928137</v>
      </c>
    </row>
    <row r="42" spans="1:9" x14ac:dyDescent="0.2">
      <c r="A42" s="9" t="s">
        <v>18</v>
      </c>
      <c r="B42" s="10" t="s">
        <v>19</v>
      </c>
      <c r="C42" s="11">
        <v>400000</v>
      </c>
      <c r="D42" s="11">
        <v>1116894</v>
      </c>
      <c r="E42" s="11">
        <v>1046562</v>
      </c>
      <c r="F42" s="11">
        <v>874323.9</v>
      </c>
      <c r="G42" s="11">
        <v>874323.9</v>
      </c>
      <c r="H42" s="11">
        <f>E42-G42</f>
        <v>172238.09999999998</v>
      </c>
      <c r="I42" s="11">
        <f>IF(E42=0,0,(G42/E42)*100)</f>
        <v>83.542484821730582</v>
      </c>
    </row>
    <row r="43" spans="1:9" x14ac:dyDescent="0.2">
      <c r="A43" s="9" t="s">
        <v>40</v>
      </c>
      <c r="B43" s="10" t="s">
        <v>41</v>
      </c>
      <c r="C43" s="11">
        <v>1859676</v>
      </c>
      <c r="D43" s="11">
        <v>1859676</v>
      </c>
      <c r="E43" s="11">
        <v>1219600</v>
      </c>
      <c r="F43" s="11">
        <v>335231.78999999998</v>
      </c>
      <c r="G43" s="11">
        <v>335231.78999999998</v>
      </c>
      <c r="H43" s="11">
        <f>E43-G43</f>
        <v>884368.21</v>
      </c>
      <c r="I43" s="11">
        <f>IF(E43=0,0,(G43/E43)*100)</f>
        <v>27.48702771400459</v>
      </c>
    </row>
    <row r="44" spans="1:9" x14ac:dyDescent="0.2">
      <c r="A44" s="9" t="s">
        <v>20</v>
      </c>
      <c r="B44" s="10" t="s">
        <v>21</v>
      </c>
      <c r="C44" s="11">
        <v>914450</v>
      </c>
      <c r="D44" s="11">
        <v>1547164</v>
      </c>
      <c r="E44" s="11">
        <v>1517164</v>
      </c>
      <c r="F44" s="11">
        <v>723961.56</v>
      </c>
      <c r="G44" s="11">
        <v>723961.56</v>
      </c>
      <c r="H44" s="11">
        <f>E44-G44</f>
        <v>793202.44</v>
      </c>
      <c r="I44" s="11">
        <f>IF(E44=0,0,(G44/E44)*100)</f>
        <v>47.718081894903918</v>
      </c>
    </row>
    <row r="45" spans="1:9" x14ac:dyDescent="0.2">
      <c r="A45" s="9" t="s">
        <v>22</v>
      </c>
      <c r="B45" s="10" t="s">
        <v>23</v>
      </c>
      <c r="C45" s="11">
        <v>72520</v>
      </c>
      <c r="D45" s="11">
        <v>72520</v>
      </c>
      <c r="E45" s="11">
        <v>54450</v>
      </c>
      <c r="F45" s="11">
        <v>10572</v>
      </c>
      <c r="G45" s="11">
        <v>10572</v>
      </c>
      <c r="H45" s="11">
        <f>E45-G45</f>
        <v>43878</v>
      </c>
      <c r="I45" s="11">
        <f>IF(E45=0,0,(G45/E45)*100)</f>
        <v>19.415977961432507</v>
      </c>
    </row>
    <row r="46" spans="1:9" x14ac:dyDescent="0.2">
      <c r="A46" s="9" t="s">
        <v>24</v>
      </c>
      <c r="B46" s="10" t="s">
        <v>25</v>
      </c>
      <c r="C46" s="11">
        <v>60762</v>
      </c>
      <c r="D46" s="11">
        <v>70762</v>
      </c>
      <c r="E46" s="11">
        <v>54772</v>
      </c>
      <c r="F46" s="11">
        <v>14683.17</v>
      </c>
      <c r="G46" s="11">
        <v>14211.1</v>
      </c>
      <c r="H46" s="11">
        <f>E46-G46</f>
        <v>40560.9</v>
      </c>
      <c r="I46" s="11">
        <f>IF(E46=0,0,(G46/E46)*100)</f>
        <v>25.945921273643467</v>
      </c>
    </row>
    <row r="47" spans="1:9" x14ac:dyDescent="0.2">
      <c r="A47" s="9" t="s">
        <v>26</v>
      </c>
      <c r="B47" s="10" t="s">
        <v>27</v>
      </c>
      <c r="C47" s="11">
        <v>1750000</v>
      </c>
      <c r="D47" s="11">
        <v>1750000</v>
      </c>
      <c r="E47" s="11">
        <v>940000</v>
      </c>
      <c r="F47" s="11">
        <v>503217.77</v>
      </c>
      <c r="G47" s="11">
        <v>399773.91</v>
      </c>
      <c r="H47" s="11">
        <f>E47-G47</f>
        <v>540226.09000000008</v>
      </c>
      <c r="I47" s="11">
        <f>IF(E47=0,0,(G47/E47)*100)</f>
        <v>42.529139361702121</v>
      </c>
    </row>
    <row r="48" spans="1:9" x14ac:dyDescent="0.2">
      <c r="A48" s="9" t="s">
        <v>28</v>
      </c>
      <c r="B48" s="10" t="s">
        <v>29</v>
      </c>
      <c r="C48" s="11">
        <v>1820000</v>
      </c>
      <c r="D48" s="11">
        <v>993974</v>
      </c>
      <c r="E48" s="11">
        <v>314074</v>
      </c>
      <c r="F48" s="11">
        <v>280013.84999999998</v>
      </c>
      <c r="G48" s="11">
        <v>280013.84999999998</v>
      </c>
      <c r="H48" s="11">
        <f>E48-G48</f>
        <v>34060.150000000023</v>
      </c>
      <c r="I48" s="11">
        <f>IF(E48=0,0,(G48/E48)*100)</f>
        <v>89.155374211173154</v>
      </c>
    </row>
    <row r="49" spans="1:9" x14ac:dyDescent="0.2">
      <c r="A49" s="9" t="s">
        <v>30</v>
      </c>
      <c r="B49" s="10" t="s">
        <v>31</v>
      </c>
      <c r="C49" s="11">
        <v>199050</v>
      </c>
      <c r="D49" s="11">
        <v>199050</v>
      </c>
      <c r="E49" s="11">
        <v>199050</v>
      </c>
      <c r="F49" s="11">
        <v>187586.67</v>
      </c>
      <c r="G49" s="11">
        <v>187586.67</v>
      </c>
      <c r="H49" s="11">
        <f>E49-G49</f>
        <v>11463.329999999987</v>
      </c>
      <c r="I49" s="11">
        <f>IF(E49=0,0,(G49/E49)*100)</f>
        <v>94.240979653353435</v>
      </c>
    </row>
    <row r="50" spans="1:9" ht="25.5" x14ac:dyDescent="0.2">
      <c r="A50" s="9" t="s">
        <v>44</v>
      </c>
      <c r="B50" s="10" t="s">
        <v>45</v>
      </c>
      <c r="C50" s="11">
        <v>20000</v>
      </c>
      <c r="D50" s="11">
        <v>20000</v>
      </c>
      <c r="E50" s="11">
        <v>15000</v>
      </c>
      <c r="F50" s="11">
        <v>3270</v>
      </c>
      <c r="G50" s="11">
        <v>3270</v>
      </c>
      <c r="H50" s="11">
        <f>E50-G50</f>
        <v>11730</v>
      </c>
      <c r="I50" s="11">
        <f>IF(E50=0,0,(G50/E50)*100)</f>
        <v>21.8</v>
      </c>
    </row>
    <row r="51" spans="1:9" x14ac:dyDescent="0.2">
      <c r="A51" s="9" t="s">
        <v>46</v>
      </c>
      <c r="B51" s="10" t="s">
        <v>47</v>
      </c>
      <c r="C51" s="11">
        <v>15000</v>
      </c>
      <c r="D51" s="11">
        <v>15000</v>
      </c>
      <c r="E51" s="11">
        <v>15000</v>
      </c>
      <c r="F51" s="11">
        <v>12189</v>
      </c>
      <c r="G51" s="11">
        <v>12189</v>
      </c>
      <c r="H51" s="11">
        <f>E51-G51</f>
        <v>2811</v>
      </c>
      <c r="I51" s="11">
        <f>IF(E51=0,0,(G51/E51)*100)</f>
        <v>81.260000000000005</v>
      </c>
    </row>
    <row r="52" spans="1:9" x14ac:dyDescent="0.2">
      <c r="A52" s="9" t="s">
        <v>32</v>
      </c>
      <c r="B52" s="10" t="s">
        <v>33</v>
      </c>
      <c r="C52" s="11">
        <v>15000</v>
      </c>
      <c r="D52" s="11">
        <v>15000</v>
      </c>
      <c r="E52" s="11">
        <v>15000</v>
      </c>
      <c r="F52" s="11">
        <v>3196.9</v>
      </c>
      <c r="G52" s="11">
        <v>1449.97</v>
      </c>
      <c r="H52" s="11">
        <f>E52-G52</f>
        <v>13550.03</v>
      </c>
      <c r="I52" s="11">
        <f>IF(E52=0,0,(G52/E52)*100)</f>
        <v>9.6664666666666665</v>
      </c>
    </row>
    <row r="53" spans="1:9" x14ac:dyDescent="0.2">
      <c r="A53" s="6" t="s">
        <v>48</v>
      </c>
      <c r="B53" s="7" t="s">
        <v>49</v>
      </c>
      <c r="C53" s="8">
        <v>71200</v>
      </c>
      <c r="D53" s="8">
        <v>71200</v>
      </c>
      <c r="E53" s="8">
        <v>53679</v>
      </c>
      <c r="F53" s="8">
        <v>5214.7299999999996</v>
      </c>
      <c r="G53" s="8">
        <v>5214.7299999999996</v>
      </c>
      <c r="H53" s="8">
        <f>E53-G53</f>
        <v>48464.270000000004</v>
      </c>
      <c r="I53" s="8">
        <f>IF(E53=0,0,(G53/E53)*100)</f>
        <v>9.7146556381452704</v>
      </c>
    </row>
    <row r="54" spans="1:9" x14ac:dyDescent="0.2">
      <c r="A54" s="9" t="s">
        <v>14</v>
      </c>
      <c r="B54" s="10" t="s">
        <v>15</v>
      </c>
      <c r="C54" s="11">
        <v>37315</v>
      </c>
      <c r="D54" s="11">
        <v>37315</v>
      </c>
      <c r="E54" s="11">
        <v>28015</v>
      </c>
      <c r="F54" s="11">
        <v>0</v>
      </c>
      <c r="G54" s="11">
        <v>0</v>
      </c>
      <c r="H54" s="11">
        <f>E54-G54</f>
        <v>28015</v>
      </c>
      <c r="I54" s="11">
        <f>IF(E54=0,0,(G54/E54)*100)</f>
        <v>0</v>
      </c>
    </row>
    <row r="55" spans="1:9" x14ac:dyDescent="0.2">
      <c r="A55" s="9" t="s">
        <v>16</v>
      </c>
      <c r="B55" s="10" t="s">
        <v>17</v>
      </c>
      <c r="C55" s="11">
        <v>8210</v>
      </c>
      <c r="D55" s="11">
        <v>8210</v>
      </c>
      <c r="E55" s="11">
        <v>6170</v>
      </c>
      <c r="F55" s="11">
        <v>5214.7299999999996</v>
      </c>
      <c r="G55" s="11">
        <v>5214.7299999999996</v>
      </c>
      <c r="H55" s="11">
        <f>E55-G55</f>
        <v>955.27000000000044</v>
      </c>
      <c r="I55" s="11">
        <f>IF(E55=0,0,(G55/E55)*100)</f>
        <v>84.517504051863853</v>
      </c>
    </row>
    <row r="56" spans="1:9" x14ac:dyDescent="0.2">
      <c r="A56" s="9" t="s">
        <v>18</v>
      </c>
      <c r="B56" s="10" t="s">
        <v>19</v>
      </c>
      <c r="C56" s="11">
        <v>12000</v>
      </c>
      <c r="D56" s="11">
        <v>12000</v>
      </c>
      <c r="E56" s="11">
        <v>9000</v>
      </c>
      <c r="F56" s="11">
        <v>0</v>
      </c>
      <c r="G56" s="11">
        <v>0</v>
      </c>
      <c r="H56" s="11">
        <f>E56-G56</f>
        <v>9000</v>
      </c>
      <c r="I56" s="11">
        <f>IF(E56=0,0,(G56/E56)*100)</f>
        <v>0</v>
      </c>
    </row>
    <row r="57" spans="1:9" x14ac:dyDescent="0.2">
      <c r="A57" s="9" t="s">
        <v>20</v>
      </c>
      <c r="B57" s="10" t="s">
        <v>21</v>
      </c>
      <c r="C57" s="11">
        <v>3500</v>
      </c>
      <c r="D57" s="11">
        <v>3500</v>
      </c>
      <c r="E57" s="11">
        <v>3500</v>
      </c>
      <c r="F57" s="11">
        <v>0</v>
      </c>
      <c r="G57" s="11">
        <v>0</v>
      </c>
      <c r="H57" s="11">
        <f>E57-G57</f>
        <v>3500</v>
      </c>
      <c r="I57" s="11">
        <f>IF(E57=0,0,(G57/E57)*100)</f>
        <v>0</v>
      </c>
    </row>
    <row r="58" spans="1:9" x14ac:dyDescent="0.2">
      <c r="A58" s="9" t="s">
        <v>22</v>
      </c>
      <c r="B58" s="10" t="s">
        <v>23</v>
      </c>
      <c r="C58" s="11">
        <v>2496</v>
      </c>
      <c r="D58" s="11">
        <v>2496</v>
      </c>
      <c r="E58" s="11">
        <v>1800</v>
      </c>
      <c r="F58" s="11">
        <v>0</v>
      </c>
      <c r="G58" s="11">
        <v>0</v>
      </c>
      <c r="H58" s="11">
        <f>E58-G58</f>
        <v>1800</v>
      </c>
      <c r="I58" s="11">
        <f>IF(E58=0,0,(G58/E58)*100)</f>
        <v>0</v>
      </c>
    </row>
    <row r="59" spans="1:9" x14ac:dyDescent="0.2">
      <c r="A59" s="9" t="s">
        <v>26</v>
      </c>
      <c r="B59" s="10" t="s">
        <v>27</v>
      </c>
      <c r="C59" s="11">
        <v>144</v>
      </c>
      <c r="D59" s="11">
        <v>144</v>
      </c>
      <c r="E59" s="11">
        <v>144</v>
      </c>
      <c r="F59" s="11">
        <v>0</v>
      </c>
      <c r="G59" s="11">
        <v>0</v>
      </c>
      <c r="H59" s="11">
        <f>E59-G59</f>
        <v>144</v>
      </c>
      <c r="I59" s="11">
        <f>IF(E59=0,0,(G59/E59)*100)</f>
        <v>0</v>
      </c>
    </row>
    <row r="60" spans="1:9" x14ac:dyDescent="0.2">
      <c r="A60" s="9" t="s">
        <v>28</v>
      </c>
      <c r="B60" s="10" t="s">
        <v>29</v>
      </c>
      <c r="C60" s="11">
        <v>2535</v>
      </c>
      <c r="D60" s="11">
        <v>2535</v>
      </c>
      <c r="E60" s="11">
        <v>1300</v>
      </c>
      <c r="F60" s="11">
        <v>0</v>
      </c>
      <c r="G60" s="11">
        <v>0</v>
      </c>
      <c r="H60" s="11">
        <f>E60-G60</f>
        <v>1300</v>
      </c>
      <c r="I60" s="11">
        <f>IF(E60=0,0,(G60/E60)*100)</f>
        <v>0</v>
      </c>
    </row>
    <row r="61" spans="1:9" ht="25.5" x14ac:dyDescent="0.2">
      <c r="A61" s="9" t="s">
        <v>44</v>
      </c>
      <c r="B61" s="10" t="s">
        <v>45</v>
      </c>
      <c r="C61" s="11">
        <v>5000</v>
      </c>
      <c r="D61" s="11">
        <v>5000</v>
      </c>
      <c r="E61" s="11">
        <v>3750</v>
      </c>
      <c r="F61" s="11">
        <v>0</v>
      </c>
      <c r="G61" s="11">
        <v>0</v>
      </c>
      <c r="H61" s="11">
        <f>E61-G61</f>
        <v>3750</v>
      </c>
      <c r="I61" s="11">
        <f>IF(E61=0,0,(G61/E61)*100)</f>
        <v>0</v>
      </c>
    </row>
    <row r="62" spans="1:9" x14ac:dyDescent="0.2">
      <c r="A62" s="6" t="s">
        <v>50</v>
      </c>
      <c r="B62" s="7" t="s">
        <v>51</v>
      </c>
      <c r="C62" s="8">
        <v>2457700</v>
      </c>
      <c r="D62" s="8">
        <v>2220192</v>
      </c>
      <c r="E62" s="8">
        <v>1492292</v>
      </c>
      <c r="F62" s="8">
        <v>958531.69999999984</v>
      </c>
      <c r="G62" s="8">
        <v>927505.69999999984</v>
      </c>
      <c r="H62" s="8">
        <f>E62-G62</f>
        <v>564786.30000000016</v>
      </c>
      <c r="I62" s="8">
        <f>IF(E62=0,0,(G62/E62)*100)</f>
        <v>62.153097383085878</v>
      </c>
    </row>
    <row r="63" spans="1:9" x14ac:dyDescent="0.2">
      <c r="A63" s="9" t="s">
        <v>14</v>
      </c>
      <c r="B63" s="10" t="s">
        <v>15</v>
      </c>
      <c r="C63" s="11">
        <v>873000</v>
      </c>
      <c r="D63" s="11">
        <v>948860</v>
      </c>
      <c r="E63" s="11">
        <v>717860</v>
      </c>
      <c r="F63" s="11">
        <v>454157.49</v>
      </c>
      <c r="G63" s="11">
        <v>454157.49</v>
      </c>
      <c r="H63" s="11">
        <f>E63-G63</f>
        <v>263702.51</v>
      </c>
      <c r="I63" s="11">
        <f>IF(E63=0,0,(G63/E63)*100)</f>
        <v>63.265468197141509</v>
      </c>
    </row>
    <row r="64" spans="1:9" x14ac:dyDescent="0.2">
      <c r="A64" s="9" t="s">
        <v>16</v>
      </c>
      <c r="B64" s="10" t="s">
        <v>17</v>
      </c>
      <c r="C64" s="11">
        <v>192000</v>
      </c>
      <c r="D64" s="11">
        <v>208689</v>
      </c>
      <c r="E64" s="11">
        <v>158289</v>
      </c>
      <c r="F64" s="11">
        <v>111048.68</v>
      </c>
      <c r="G64" s="11">
        <v>111048.68</v>
      </c>
      <c r="H64" s="11">
        <f>E64-G64</f>
        <v>47240.320000000007</v>
      </c>
      <c r="I64" s="11">
        <f>IF(E64=0,0,(G64/E64)*100)</f>
        <v>70.155652003613639</v>
      </c>
    </row>
    <row r="65" spans="1:9" x14ac:dyDescent="0.2">
      <c r="A65" s="9" t="s">
        <v>18</v>
      </c>
      <c r="B65" s="10" t="s">
        <v>19</v>
      </c>
      <c r="C65" s="11">
        <v>1120000</v>
      </c>
      <c r="D65" s="11">
        <v>770000</v>
      </c>
      <c r="E65" s="11">
        <v>391800</v>
      </c>
      <c r="F65" s="11">
        <v>214796</v>
      </c>
      <c r="G65" s="11">
        <v>183770</v>
      </c>
      <c r="H65" s="11">
        <f>E65-G65</f>
        <v>208030</v>
      </c>
      <c r="I65" s="11">
        <f>IF(E65=0,0,(G65/E65)*100)</f>
        <v>46.904032669729453</v>
      </c>
    </row>
    <row r="66" spans="1:9" x14ac:dyDescent="0.2">
      <c r="A66" s="9" t="s">
        <v>20</v>
      </c>
      <c r="B66" s="10" t="s">
        <v>21</v>
      </c>
      <c r="C66" s="11">
        <v>265200</v>
      </c>
      <c r="D66" s="11">
        <v>279200</v>
      </c>
      <c r="E66" s="11">
        <v>212900</v>
      </c>
      <c r="F66" s="11">
        <v>177785.33</v>
      </c>
      <c r="G66" s="11">
        <v>177785.33</v>
      </c>
      <c r="H66" s="11">
        <f>E66-G66</f>
        <v>35114.670000000013</v>
      </c>
      <c r="I66" s="11">
        <f>IF(E66=0,0,(G66/E66)*100)</f>
        <v>83.506496007515267</v>
      </c>
    </row>
    <row r="67" spans="1:9" x14ac:dyDescent="0.2">
      <c r="A67" s="9" t="s">
        <v>22</v>
      </c>
      <c r="B67" s="10" t="s">
        <v>23</v>
      </c>
      <c r="C67" s="11">
        <v>2500</v>
      </c>
      <c r="D67" s="11">
        <v>2500</v>
      </c>
      <c r="E67" s="11">
        <v>1750</v>
      </c>
      <c r="F67" s="11">
        <v>744.2</v>
      </c>
      <c r="G67" s="11">
        <v>744.2</v>
      </c>
      <c r="H67" s="11">
        <f>E67-G67</f>
        <v>1005.8</v>
      </c>
      <c r="I67" s="11">
        <f>IF(E67=0,0,(G67/E67)*100)</f>
        <v>42.525714285714287</v>
      </c>
    </row>
    <row r="68" spans="1:9" ht="25.5" x14ac:dyDescent="0.2">
      <c r="A68" s="9" t="s">
        <v>44</v>
      </c>
      <c r="B68" s="10" t="s">
        <v>45</v>
      </c>
      <c r="C68" s="11">
        <v>5000</v>
      </c>
      <c r="D68" s="11">
        <v>5000</v>
      </c>
      <c r="E68" s="11">
        <v>3750</v>
      </c>
      <c r="F68" s="11">
        <v>0</v>
      </c>
      <c r="G68" s="11">
        <v>0</v>
      </c>
      <c r="H68" s="11">
        <f>E68-G68</f>
        <v>3750</v>
      </c>
      <c r="I68" s="11">
        <f>IF(E68=0,0,(G68/E68)*100)</f>
        <v>0</v>
      </c>
    </row>
    <row r="69" spans="1:9" x14ac:dyDescent="0.2">
      <c r="A69" s="9" t="s">
        <v>32</v>
      </c>
      <c r="B69" s="10" t="s">
        <v>33</v>
      </c>
      <c r="C69" s="11">
        <v>0</v>
      </c>
      <c r="D69" s="11">
        <v>5943</v>
      </c>
      <c r="E69" s="11">
        <v>5943</v>
      </c>
      <c r="F69" s="11">
        <v>0</v>
      </c>
      <c r="G69" s="11">
        <v>0</v>
      </c>
      <c r="H69" s="11">
        <f>E69-G69</f>
        <v>5943</v>
      </c>
      <c r="I69" s="11">
        <f>IF(E69=0,0,(G69/E69)*100)</f>
        <v>0</v>
      </c>
    </row>
    <row r="70" spans="1:9" x14ac:dyDescent="0.2">
      <c r="A70" s="6" t="s">
        <v>52</v>
      </c>
      <c r="B70" s="7" t="s">
        <v>53</v>
      </c>
      <c r="C70" s="8">
        <v>9050</v>
      </c>
      <c r="D70" s="8">
        <v>9050</v>
      </c>
      <c r="E70" s="8">
        <v>9050</v>
      </c>
      <c r="F70" s="8">
        <v>1810</v>
      </c>
      <c r="G70" s="8">
        <v>1810</v>
      </c>
      <c r="H70" s="8">
        <f>E70-G70</f>
        <v>7240</v>
      </c>
      <c r="I70" s="8">
        <f>IF(E70=0,0,(G70/E70)*100)</f>
        <v>20</v>
      </c>
    </row>
    <row r="71" spans="1:9" x14ac:dyDescent="0.2">
      <c r="A71" s="9" t="s">
        <v>46</v>
      </c>
      <c r="B71" s="10" t="s">
        <v>47</v>
      </c>
      <c r="C71" s="11">
        <v>9050</v>
      </c>
      <c r="D71" s="11">
        <v>9050</v>
      </c>
      <c r="E71" s="11">
        <v>9050</v>
      </c>
      <c r="F71" s="11">
        <v>1810</v>
      </c>
      <c r="G71" s="11">
        <v>1810</v>
      </c>
      <c r="H71" s="11">
        <f>E71-G71</f>
        <v>7240</v>
      </c>
      <c r="I71" s="11">
        <f>IF(E71=0,0,(G71/E71)*100)</f>
        <v>20</v>
      </c>
    </row>
    <row r="72" spans="1:9" x14ac:dyDescent="0.2">
      <c r="A72" s="6" t="s">
        <v>54</v>
      </c>
      <c r="B72" s="7" t="s">
        <v>55</v>
      </c>
      <c r="C72" s="8">
        <v>255771</v>
      </c>
      <c r="D72" s="8">
        <v>268209.51</v>
      </c>
      <c r="E72" s="8">
        <v>206412.51</v>
      </c>
      <c r="F72" s="8">
        <v>186255.95</v>
      </c>
      <c r="G72" s="8">
        <v>186255.95</v>
      </c>
      <c r="H72" s="8">
        <f>E72-G72</f>
        <v>20156.559999999998</v>
      </c>
      <c r="I72" s="8">
        <f>IF(E72=0,0,(G72/E72)*100)</f>
        <v>90.234816678504615</v>
      </c>
    </row>
    <row r="73" spans="1:9" ht="25.5" x14ac:dyDescent="0.2">
      <c r="A73" s="9" t="s">
        <v>56</v>
      </c>
      <c r="B73" s="10" t="s">
        <v>57</v>
      </c>
      <c r="C73" s="11">
        <v>255771</v>
      </c>
      <c r="D73" s="11">
        <v>268209.51</v>
      </c>
      <c r="E73" s="11">
        <v>206412.51</v>
      </c>
      <c r="F73" s="11">
        <v>186255.95</v>
      </c>
      <c r="G73" s="11">
        <v>186255.95</v>
      </c>
      <c r="H73" s="11">
        <f>E73-G73</f>
        <v>20156.559999999998</v>
      </c>
      <c r="I73" s="11">
        <f>IF(E73=0,0,(G73/E73)*100)</f>
        <v>90.234816678504615</v>
      </c>
    </row>
    <row r="74" spans="1:9" ht="38.25" x14ac:dyDescent="0.2">
      <c r="A74" s="6" t="s">
        <v>14</v>
      </c>
      <c r="B74" s="7" t="s">
        <v>58</v>
      </c>
      <c r="C74" s="8">
        <v>1576122</v>
      </c>
      <c r="D74" s="8">
        <v>1868331.54</v>
      </c>
      <c r="E74" s="8">
        <v>1464503.83</v>
      </c>
      <c r="F74" s="8">
        <v>1347397.33</v>
      </c>
      <c r="G74" s="8">
        <v>1347397.33</v>
      </c>
      <c r="H74" s="8">
        <f>E74-G74</f>
        <v>117106.5</v>
      </c>
      <c r="I74" s="8">
        <f>IF(E74=0,0,(G74/E74)*100)</f>
        <v>92.003674036140964</v>
      </c>
    </row>
    <row r="75" spans="1:9" ht="25.5" x14ac:dyDescent="0.2">
      <c r="A75" s="9" t="s">
        <v>56</v>
      </c>
      <c r="B75" s="10" t="s">
        <v>57</v>
      </c>
      <c r="C75" s="11">
        <v>1576122</v>
      </c>
      <c r="D75" s="11">
        <v>1868331.54</v>
      </c>
      <c r="E75" s="11">
        <v>1464503.83</v>
      </c>
      <c r="F75" s="11">
        <v>1347397.33</v>
      </c>
      <c r="G75" s="11">
        <v>1347397.33</v>
      </c>
      <c r="H75" s="11">
        <f>E75-G75</f>
        <v>117106.5</v>
      </c>
      <c r="I75" s="11">
        <f>IF(E75=0,0,(G75/E75)*100)</f>
        <v>92.003674036140964</v>
      </c>
    </row>
    <row r="76" spans="1:9" ht="25.5" x14ac:dyDescent="0.2">
      <c r="A76" s="6" t="s">
        <v>59</v>
      </c>
      <c r="B76" s="7" t="s">
        <v>60</v>
      </c>
      <c r="C76" s="8">
        <v>207627</v>
      </c>
      <c r="D76" s="8">
        <v>409645.89</v>
      </c>
      <c r="E76" s="8">
        <v>296616.89</v>
      </c>
      <c r="F76" s="8">
        <v>217005.94</v>
      </c>
      <c r="G76" s="8">
        <v>217005.94</v>
      </c>
      <c r="H76" s="8">
        <f>E76-G76</f>
        <v>79610.950000000012</v>
      </c>
      <c r="I76" s="8">
        <f>IF(E76=0,0,(G76/E76)*100)</f>
        <v>73.160344982377765</v>
      </c>
    </row>
    <row r="77" spans="1:9" ht="25.5" x14ac:dyDescent="0.2">
      <c r="A77" s="9" t="s">
        <v>56</v>
      </c>
      <c r="B77" s="10" t="s">
        <v>57</v>
      </c>
      <c r="C77" s="11">
        <v>207627</v>
      </c>
      <c r="D77" s="11">
        <v>409645.89</v>
      </c>
      <c r="E77" s="11">
        <v>296616.89</v>
      </c>
      <c r="F77" s="11">
        <v>217005.94</v>
      </c>
      <c r="G77" s="11">
        <v>217005.94</v>
      </c>
      <c r="H77" s="11">
        <f>E77-G77</f>
        <v>79610.950000000012</v>
      </c>
      <c r="I77" s="11">
        <f>IF(E77=0,0,(G77/E77)*100)</f>
        <v>73.160344982377765</v>
      </c>
    </row>
    <row r="78" spans="1:9" ht="25.5" x14ac:dyDescent="0.2">
      <c r="A78" s="6" t="s">
        <v>61</v>
      </c>
      <c r="B78" s="7" t="s">
        <v>62</v>
      </c>
      <c r="C78" s="8">
        <v>256980</v>
      </c>
      <c r="D78" s="8">
        <v>606243.06000000006</v>
      </c>
      <c r="E78" s="8">
        <v>494867.06</v>
      </c>
      <c r="F78" s="8">
        <v>391650.2</v>
      </c>
      <c r="G78" s="8">
        <v>384494.27</v>
      </c>
      <c r="H78" s="8">
        <f>E78-G78</f>
        <v>110372.78999999998</v>
      </c>
      <c r="I78" s="8">
        <f>IF(E78=0,0,(G78/E78)*100)</f>
        <v>77.696476706289559</v>
      </c>
    </row>
    <row r="79" spans="1:9" ht="25.5" x14ac:dyDescent="0.2">
      <c r="A79" s="9" t="s">
        <v>56</v>
      </c>
      <c r="B79" s="10" t="s">
        <v>57</v>
      </c>
      <c r="C79" s="11">
        <v>256980</v>
      </c>
      <c r="D79" s="11">
        <v>606243.06000000006</v>
      </c>
      <c r="E79" s="11">
        <v>494867.06</v>
      </c>
      <c r="F79" s="11">
        <v>391650.2</v>
      </c>
      <c r="G79" s="11">
        <v>384494.27</v>
      </c>
      <c r="H79" s="11">
        <f>E79-G79</f>
        <v>110372.78999999998</v>
      </c>
      <c r="I79" s="11">
        <f>IF(E79=0,0,(G79/E79)*100)</f>
        <v>77.696476706289559</v>
      </c>
    </row>
    <row r="80" spans="1:9" x14ac:dyDescent="0.2">
      <c r="A80" s="6" t="s">
        <v>63</v>
      </c>
      <c r="B80" s="7" t="s">
        <v>64</v>
      </c>
      <c r="C80" s="8">
        <v>0</v>
      </c>
      <c r="D80" s="8">
        <v>10000</v>
      </c>
      <c r="E80" s="8">
        <v>10000</v>
      </c>
      <c r="F80" s="8">
        <v>0</v>
      </c>
      <c r="G80" s="8">
        <v>0</v>
      </c>
      <c r="H80" s="8">
        <f>E80-G80</f>
        <v>10000</v>
      </c>
      <c r="I80" s="8">
        <f>IF(E80=0,0,(G80/E80)*100)</f>
        <v>0</v>
      </c>
    </row>
    <row r="81" spans="1:9" x14ac:dyDescent="0.2">
      <c r="A81" s="9" t="s">
        <v>14</v>
      </c>
      <c r="B81" s="10" t="s">
        <v>15</v>
      </c>
      <c r="C81" s="11">
        <v>0</v>
      </c>
      <c r="D81" s="11">
        <v>8000</v>
      </c>
      <c r="E81" s="11">
        <v>8000</v>
      </c>
      <c r="F81" s="11">
        <v>0</v>
      </c>
      <c r="G81" s="11">
        <v>0</v>
      </c>
      <c r="H81" s="11">
        <f>E81-G81</f>
        <v>8000</v>
      </c>
      <c r="I81" s="11">
        <f>IF(E81=0,0,(G81/E81)*100)</f>
        <v>0</v>
      </c>
    </row>
    <row r="82" spans="1:9" x14ac:dyDescent="0.2">
      <c r="A82" s="9" t="s">
        <v>16</v>
      </c>
      <c r="B82" s="10" t="s">
        <v>17</v>
      </c>
      <c r="C82" s="11">
        <v>0</v>
      </c>
      <c r="D82" s="11">
        <v>2000</v>
      </c>
      <c r="E82" s="11">
        <v>2000</v>
      </c>
      <c r="F82" s="11">
        <v>0</v>
      </c>
      <c r="G82" s="11">
        <v>0</v>
      </c>
      <c r="H82" s="11">
        <f>E82-G82</f>
        <v>2000</v>
      </c>
      <c r="I82" s="11">
        <f>IF(E82=0,0,(G82/E82)*100)</f>
        <v>0</v>
      </c>
    </row>
    <row r="83" spans="1:9" ht="25.5" x14ac:dyDescent="0.2">
      <c r="A83" s="6" t="s">
        <v>65</v>
      </c>
      <c r="B83" s="7" t="s">
        <v>66</v>
      </c>
      <c r="C83" s="8">
        <v>385000</v>
      </c>
      <c r="D83" s="8">
        <v>585000</v>
      </c>
      <c r="E83" s="8">
        <v>495000</v>
      </c>
      <c r="F83" s="8">
        <v>378200</v>
      </c>
      <c r="G83" s="8">
        <v>378200</v>
      </c>
      <c r="H83" s="8">
        <f>E83-G83</f>
        <v>116800</v>
      </c>
      <c r="I83" s="8">
        <f>IF(E83=0,0,(G83/E83)*100)</f>
        <v>76.404040404040401</v>
      </c>
    </row>
    <row r="84" spans="1:9" x14ac:dyDescent="0.2">
      <c r="A84" s="9" t="s">
        <v>46</v>
      </c>
      <c r="B84" s="10" t="s">
        <v>47</v>
      </c>
      <c r="C84" s="11">
        <v>385000</v>
      </c>
      <c r="D84" s="11">
        <v>585000</v>
      </c>
      <c r="E84" s="11">
        <v>495000</v>
      </c>
      <c r="F84" s="11">
        <v>378200</v>
      </c>
      <c r="G84" s="11">
        <v>378200</v>
      </c>
      <c r="H84" s="11">
        <f>E84-G84</f>
        <v>116800</v>
      </c>
      <c r="I84" s="11">
        <f>IF(E84=0,0,(G84/E84)*100)</f>
        <v>76.404040404040401</v>
      </c>
    </row>
    <row r="85" spans="1:9" x14ac:dyDescent="0.2">
      <c r="A85" s="6" t="s">
        <v>67</v>
      </c>
      <c r="B85" s="7" t="s">
        <v>68</v>
      </c>
      <c r="C85" s="8">
        <v>875600</v>
      </c>
      <c r="D85" s="8">
        <v>986354</v>
      </c>
      <c r="E85" s="8">
        <v>752804</v>
      </c>
      <c r="F85" s="8">
        <v>444295.91</v>
      </c>
      <c r="G85" s="8">
        <v>444295.91</v>
      </c>
      <c r="H85" s="8">
        <f>E85-G85</f>
        <v>308508.09000000003</v>
      </c>
      <c r="I85" s="8">
        <f>IF(E85=0,0,(G85/E85)*100)</f>
        <v>59.018803035052947</v>
      </c>
    </row>
    <row r="86" spans="1:9" x14ac:dyDescent="0.2">
      <c r="A86" s="9" t="s">
        <v>14</v>
      </c>
      <c r="B86" s="10" t="s">
        <v>15</v>
      </c>
      <c r="C86" s="11">
        <v>631000</v>
      </c>
      <c r="D86" s="11">
        <v>666000</v>
      </c>
      <c r="E86" s="11">
        <v>510000</v>
      </c>
      <c r="F86" s="11">
        <v>310600.65999999997</v>
      </c>
      <c r="G86" s="11">
        <v>310600.65999999997</v>
      </c>
      <c r="H86" s="11">
        <f>E86-G86</f>
        <v>199399.34000000003</v>
      </c>
      <c r="I86" s="11">
        <f>IF(E86=0,0,(G86/E86)*100)</f>
        <v>60.902090196078426</v>
      </c>
    </row>
    <row r="87" spans="1:9" x14ac:dyDescent="0.2">
      <c r="A87" s="9" t="s">
        <v>16</v>
      </c>
      <c r="B87" s="10" t="s">
        <v>17</v>
      </c>
      <c r="C87" s="11">
        <v>123000</v>
      </c>
      <c r="D87" s="11">
        <v>131000</v>
      </c>
      <c r="E87" s="11">
        <v>100000</v>
      </c>
      <c r="F87" s="11">
        <v>57815.38</v>
      </c>
      <c r="G87" s="11">
        <v>57815.38</v>
      </c>
      <c r="H87" s="11">
        <f>E87-G87</f>
        <v>42184.62</v>
      </c>
      <c r="I87" s="11">
        <f>IF(E87=0,0,(G87/E87)*100)</f>
        <v>57.81537999999999</v>
      </c>
    </row>
    <row r="88" spans="1:9" x14ac:dyDescent="0.2">
      <c r="A88" s="9" t="s">
        <v>18</v>
      </c>
      <c r="B88" s="10" t="s">
        <v>19</v>
      </c>
      <c r="C88" s="11">
        <v>12000</v>
      </c>
      <c r="D88" s="11">
        <v>79000</v>
      </c>
      <c r="E88" s="11">
        <v>75400</v>
      </c>
      <c r="F88" s="11">
        <v>58000</v>
      </c>
      <c r="G88" s="11">
        <v>58000</v>
      </c>
      <c r="H88" s="11">
        <f>E88-G88</f>
        <v>17400</v>
      </c>
      <c r="I88" s="11">
        <f>IF(E88=0,0,(G88/E88)*100)</f>
        <v>76.923076923076934</v>
      </c>
    </row>
    <row r="89" spans="1:9" x14ac:dyDescent="0.2">
      <c r="A89" s="9" t="s">
        <v>20</v>
      </c>
      <c r="B89" s="10" t="s">
        <v>21</v>
      </c>
      <c r="C89" s="11">
        <v>30000</v>
      </c>
      <c r="D89" s="11">
        <v>40000</v>
      </c>
      <c r="E89" s="11">
        <v>32500</v>
      </c>
      <c r="F89" s="11">
        <v>1050</v>
      </c>
      <c r="G89" s="11">
        <v>1050</v>
      </c>
      <c r="H89" s="11">
        <f>E89-G89</f>
        <v>31450</v>
      </c>
      <c r="I89" s="11">
        <f>IF(E89=0,0,(G89/E89)*100)</f>
        <v>3.2307692307692308</v>
      </c>
    </row>
    <row r="90" spans="1:9" x14ac:dyDescent="0.2">
      <c r="A90" s="9" t="s">
        <v>26</v>
      </c>
      <c r="B90" s="10" t="s">
        <v>27</v>
      </c>
      <c r="C90" s="11">
        <v>26000</v>
      </c>
      <c r="D90" s="11">
        <v>26000</v>
      </c>
      <c r="E90" s="11">
        <v>16050</v>
      </c>
      <c r="F90" s="11">
        <v>3864.29</v>
      </c>
      <c r="G90" s="11">
        <v>3864.29</v>
      </c>
      <c r="H90" s="11">
        <f>E90-G90</f>
        <v>12185.71</v>
      </c>
      <c r="I90" s="11">
        <f>IF(E90=0,0,(G90/E90)*100)</f>
        <v>24.076573208722742</v>
      </c>
    </row>
    <row r="91" spans="1:9" x14ac:dyDescent="0.2">
      <c r="A91" s="9" t="s">
        <v>28</v>
      </c>
      <c r="B91" s="10" t="s">
        <v>29</v>
      </c>
      <c r="C91" s="11">
        <v>51600</v>
      </c>
      <c r="D91" s="11">
        <v>42354</v>
      </c>
      <c r="E91" s="11">
        <v>17354</v>
      </c>
      <c r="F91" s="11">
        <v>12951.08</v>
      </c>
      <c r="G91" s="11">
        <v>12951.08</v>
      </c>
      <c r="H91" s="11">
        <f>E91-G91</f>
        <v>4402.92</v>
      </c>
      <c r="I91" s="11">
        <f>IF(E91=0,0,(G91/E91)*100)</f>
        <v>74.628788751872762</v>
      </c>
    </row>
    <row r="92" spans="1:9" x14ac:dyDescent="0.2">
      <c r="A92" s="9" t="s">
        <v>32</v>
      </c>
      <c r="B92" s="10" t="s">
        <v>33</v>
      </c>
      <c r="C92" s="11">
        <v>2000</v>
      </c>
      <c r="D92" s="11">
        <v>2000</v>
      </c>
      <c r="E92" s="11">
        <v>1500</v>
      </c>
      <c r="F92" s="11">
        <v>14.5</v>
      </c>
      <c r="G92" s="11">
        <v>14.5</v>
      </c>
      <c r="H92" s="11">
        <f>E92-G92</f>
        <v>1485.5</v>
      </c>
      <c r="I92" s="11">
        <f>IF(E92=0,0,(G92/E92)*100)</f>
        <v>0.96666666666666667</v>
      </c>
    </row>
    <row r="93" spans="1:9" ht="25.5" x14ac:dyDescent="0.2">
      <c r="A93" s="6" t="s">
        <v>69</v>
      </c>
      <c r="B93" s="7" t="s">
        <v>70</v>
      </c>
      <c r="C93" s="8">
        <v>2009400</v>
      </c>
      <c r="D93" s="8">
        <v>2481531.29</v>
      </c>
      <c r="E93" s="8">
        <v>1869600</v>
      </c>
      <c r="F93" s="8">
        <v>1309516.3400000001</v>
      </c>
      <c r="G93" s="8">
        <v>1309516.3400000001</v>
      </c>
      <c r="H93" s="8">
        <f>E93-G93</f>
        <v>560083.65999999992</v>
      </c>
      <c r="I93" s="8">
        <f>IF(E93=0,0,(G93/E93)*100)</f>
        <v>70.042594137783482</v>
      </c>
    </row>
    <row r="94" spans="1:9" x14ac:dyDescent="0.2">
      <c r="A94" s="9" t="s">
        <v>14</v>
      </c>
      <c r="B94" s="10" t="s">
        <v>15</v>
      </c>
      <c r="C94" s="11">
        <v>1370000</v>
      </c>
      <c r="D94" s="11">
        <v>1500000</v>
      </c>
      <c r="E94" s="11">
        <v>1100000</v>
      </c>
      <c r="F94" s="11">
        <v>750434.76</v>
      </c>
      <c r="G94" s="11">
        <v>750434.76</v>
      </c>
      <c r="H94" s="11">
        <f>E94-G94</f>
        <v>349565.24</v>
      </c>
      <c r="I94" s="11">
        <f>IF(E94=0,0,(G94/E94)*100)</f>
        <v>68.221341818181827</v>
      </c>
    </row>
    <row r="95" spans="1:9" x14ac:dyDescent="0.2">
      <c r="A95" s="9" t="s">
        <v>16</v>
      </c>
      <c r="B95" s="10" t="s">
        <v>17</v>
      </c>
      <c r="C95" s="11">
        <v>284000</v>
      </c>
      <c r="D95" s="11">
        <v>311000</v>
      </c>
      <c r="E95" s="11">
        <v>225000</v>
      </c>
      <c r="F95" s="11">
        <v>161303.4</v>
      </c>
      <c r="G95" s="11">
        <v>161303.4</v>
      </c>
      <c r="H95" s="11">
        <f>E95-G95</f>
        <v>63696.600000000006</v>
      </c>
      <c r="I95" s="11">
        <f>IF(E95=0,0,(G95/E95)*100)</f>
        <v>71.690399999999997</v>
      </c>
    </row>
    <row r="96" spans="1:9" x14ac:dyDescent="0.2">
      <c r="A96" s="9" t="s">
        <v>18</v>
      </c>
      <c r="B96" s="10" t="s">
        <v>19</v>
      </c>
      <c r="C96" s="11">
        <v>18000</v>
      </c>
      <c r="D96" s="11">
        <v>99000</v>
      </c>
      <c r="E96" s="11">
        <v>88600</v>
      </c>
      <c r="F96" s="11">
        <v>6400</v>
      </c>
      <c r="G96" s="11">
        <v>6400</v>
      </c>
      <c r="H96" s="11">
        <f>E96-G96</f>
        <v>82200</v>
      </c>
      <c r="I96" s="11">
        <f>IF(E96=0,0,(G96/E96)*100)</f>
        <v>7.2234762979683964</v>
      </c>
    </row>
    <row r="97" spans="1:9" x14ac:dyDescent="0.2">
      <c r="A97" s="9" t="s">
        <v>20</v>
      </c>
      <c r="B97" s="10" t="s">
        <v>21</v>
      </c>
      <c r="C97" s="11">
        <v>60000</v>
      </c>
      <c r="D97" s="11">
        <v>328000</v>
      </c>
      <c r="E97" s="11">
        <v>313000</v>
      </c>
      <c r="F97" s="11">
        <v>280274.77</v>
      </c>
      <c r="G97" s="11">
        <v>280274.77</v>
      </c>
      <c r="H97" s="11">
        <f>E97-G97</f>
        <v>32725.229999999981</v>
      </c>
      <c r="I97" s="11">
        <f>IF(E97=0,0,(G97/E97)*100)</f>
        <v>89.544654952076684</v>
      </c>
    </row>
    <row r="98" spans="1:9" x14ac:dyDescent="0.2">
      <c r="A98" s="9" t="s">
        <v>24</v>
      </c>
      <c r="B98" s="10" t="s">
        <v>25</v>
      </c>
      <c r="C98" s="11">
        <v>7000</v>
      </c>
      <c r="D98" s="11">
        <v>7000</v>
      </c>
      <c r="E98" s="11">
        <v>5200</v>
      </c>
      <c r="F98" s="11">
        <v>0</v>
      </c>
      <c r="G98" s="11">
        <v>0</v>
      </c>
      <c r="H98" s="11">
        <f>E98-G98</f>
        <v>5200</v>
      </c>
      <c r="I98" s="11">
        <f>IF(E98=0,0,(G98/E98)*100)</f>
        <v>0</v>
      </c>
    </row>
    <row r="99" spans="1:9" x14ac:dyDescent="0.2">
      <c r="A99" s="9" t="s">
        <v>26</v>
      </c>
      <c r="B99" s="10" t="s">
        <v>27</v>
      </c>
      <c r="C99" s="11">
        <v>73000</v>
      </c>
      <c r="D99" s="11">
        <v>73200</v>
      </c>
      <c r="E99" s="11">
        <v>50855</v>
      </c>
      <c r="F99" s="11">
        <v>37274.660000000003</v>
      </c>
      <c r="G99" s="11">
        <v>37274.660000000003</v>
      </c>
      <c r="H99" s="11">
        <f>E99-G99</f>
        <v>13580.339999999997</v>
      </c>
      <c r="I99" s="11">
        <f>IF(E99=0,0,(G99/E99)*100)</f>
        <v>73.295959099400264</v>
      </c>
    </row>
    <row r="100" spans="1:9" x14ac:dyDescent="0.2">
      <c r="A100" s="9" t="s">
        <v>28</v>
      </c>
      <c r="B100" s="10" t="s">
        <v>29</v>
      </c>
      <c r="C100" s="11">
        <v>180400</v>
      </c>
      <c r="D100" s="11">
        <v>146331.29</v>
      </c>
      <c r="E100" s="11">
        <v>73745</v>
      </c>
      <c r="F100" s="11">
        <v>73724.899999999994</v>
      </c>
      <c r="G100" s="11">
        <v>73724.899999999994</v>
      </c>
      <c r="H100" s="11">
        <f>E100-G100</f>
        <v>20.100000000005821</v>
      </c>
      <c r="I100" s="11">
        <f>IF(E100=0,0,(G100/E100)*100)</f>
        <v>99.972743914841672</v>
      </c>
    </row>
    <row r="101" spans="1:9" x14ac:dyDescent="0.2">
      <c r="A101" s="9" t="s">
        <v>30</v>
      </c>
      <c r="B101" s="10" t="s">
        <v>31</v>
      </c>
      <c r="C101" s="11">
        <v>15000</v>
      </c>
      <c r="D101" s="11">
        <v>15000</v>
      </c>
      <c r="E101" s="11">
        <v>11700</v>
      </c>
      <c r="F101" s="11">
        <v>0</v>
      </c>
      <c r="G101" s="11">
        <v>0</v>
      </c>
      <c r="H101" s="11">
        <f>E101-G101</f>
        <v>11700</v>
      </c>
      <c r="I101" s="11">
        <f>IF(E101=0,0,(G101/E101)*100)</f>
        <v>0</v>
      </c>
    </row>
    <row r="102" spans="1:9" x14ac:dyDescent="0.2">
      <c r="A102" s="9" t="s">
        <v>32</v>
      </c>
      <c r="B102" s="10" t="s">
        <v>33</v>
      </c>
      <c r="C102" s="11">
        <v>2000</v>
      </c>
      <c r="D102" s="11">
        <v>2000</v>
      </c>
      <c r="E102" s="11">
        <v>1500</v>
      </c>
      <c r="F102" s="11">
        <v>103.85</v>
      </c>
      <c r="G102" s="11">
        <v>103.85</v>
      </c>
      <c r="H102" s="11">
        <f>E102-G102</f>
        <v>1396.15</v>
      </c>
      <c r="I102" s="11">
        <f>IF(E102=0,0,(G102/E102)*100)</f>
        <v>6.9233333333333329</v>
      </c>
    </row>
    <row r="103" spans="1:9" x14ac:dyDescent="0.2">
      <c r="A103" s="6" t="s">
        <v>71</v>
      </c>
      <c r="B103" s="7" t="s">
        <v>72</v>
      </c>
      <c r="C103" s="8">
        <v>100000</v>
      </c>
      <c r="D103" s="8">
        <v>70000</v>
      </c>
      <c r="E103" s="8">
        <v>50400</v>
      </c>
      <c r="F103" s="8">
        <v>24700</v>
      </c>
      <c r="G103" s="8">
        <v>24700</v>
      </c>
      <c r="H103" s="8">
        <f>E103-G103</f>
        <v>25700</v>
      </c>
      <c r="I103" s="8">
        <f>IF(E103=0,0,(G103/E103)*100)</f>
        <v>49.007936507936506</v>
      </c>
    </row>
    <row r="104" spans="1:9" x14ac:dyDescent="0.2">
      <c r="A104" s="9" t="s">
        <v>18</v>
      </c>
      <c r="B104" s="10" t="s">
        <v>19</v>
      </c>
      <c r="C104" s="11">
        <v>50000</v>
      </c>
      <c r="D104" s="11">
        <v>50000</v>
      </c>
      <c r="E104" s="11">
        <v>37700</v>
      </c>
      <c r="F104" s="11">
        <v>21400</v>
      </c>
      <c r="G104" s="11">
        <v>21400</v>
      </c>
      <c r="H104" s="11">
        <f>E104-G104</f>
        <v>16300</v>
      </c>
      <c r="I104" s="11">
        <f>IF(E104=0,0,(G104/E104)*100)</f>
        <v>56.763925729442967</v>
      </c>
    </row>
    <row r="105" spans="1:9" x14ac:dyDescent="0.2">
      <c r="A105" s="9" t="s">
        <v>20</v>
      </c>
      <c r="B105" s="10" t="s">
        <v>21</v>
      </c>
      <c r="C105" s="11">
        <v>50000</v>
      </c>
      <c r="D105" s="11">
        <v>20000</v>
      </c>
      <c r="E105" s="11">
        <v>12700</v>
      </c>
      <c r="F105" s="11">
        <v>3300</v>
      </c>
      <c r="G105" s="11">
        <v>3300</v>
      </c>
      <c r="H105" s="11">
        <f>E105-G105</f>
        <v>9400</v>
      </c>
      <c r="I105" s="11">
        <f>IF(E105=0,0,(G105/E105)*100)</f>
        <v>25.984251968503933</v>
      </c>
    </row>
    <row r="106" spans="1:9" ht="25.5" x14ac:dyDescent="0.2">
      <c r="A106" s="6" t="s">
        <v>73</v>
      </c>
      <c r="B106" s="7" t="s">
        <v>74</v>
      </c>
      <c r="C106" s="8">
        <v>330000</v>
      </c>
      <c r="D106" s="8">
        <v>174200</v>
      </c>
      <c r="E106" s="8">
        <v>99420</v>
      </c>
      <c r="F106" s="8">
        <v>83370</v>
      </c>
      <c r="G106" s="8">
        <v>83370</v>
      </c>
      <c r="H106" s="8">
        <f>E106-G106</f>
        <v>16050</v>
      </c>
      <c r="I106" s="8">
        <f>IF(E106=0,0,(G106/E106)*100)</f>
        <v>83.856366928183462</v>
      </c>
    </row>
    <row r="107" spans="1:9" x14ac:dyDescent="0.2">
      <c r="A107" s="9" t="s">
        <v>20</v>
      </c>
      <c r="B107" s="10" t="s">
        <v>21</v>
      </c>
      <c r="C107" s="11">
        <v>250000</v>
      </c>
      <c r="D107" s="11">
        <v>150000</v>
      </c>
      <c r="E107" s="11">
        <v>75220</v>
      </c>
      <c r="F107" s="11">
        <v>75220</v>
      </c>
      <c r="G107" s="11">
        <v>75220</v>
      </c>
      <c r="H107" s="11">
        <f>E107-G107</f>
        <v>0</v>
      </c>
      <c r="I107" s="11">
        <f>IF(E107=0,0,(G107/E107)*100)</f>
        <v>100</v>
      </c>
    </row>
    <row r="108" spans="1:9" ht="25.5" x14ac:dyDescent="0.2">
      <c r="A108" s="9" t="s">
        <v>44</v>
      </c>
      <c r="B108" s="10" t="s">
        <v>45</v>
      </c>
      <c r="C108" s="11">
        <v>80000</v>
      </c>
      <c r="D108" s="11">
        <v>24200</v>
      </c>
      <c r="E108" s="11">
        <v>24200</v>
      </c>
      <c r="F108" s="11">
        <v>8150</v>
      </c>
      <c r="G108" s="11">
        <v>8150</v>
      </c>
      <c r="H108" s="11">
        <f>E108-G108</f>
        <v>16050</v>
      </c>
      <c r="I108" s="11">
        <f>IF(E108=0,0,(G108/E108)*100)</f>
        <v>33.67768595041322</v>
      </c>
    </row>
    <row r="109" spans="1:9" x14ac:dyDescent="0.2">
      <c r="A109" s="6" t="s">
        <v>75</v>
      </c>
      <c r="B109" s="7" t="s">
        <v>76</v>
      </c>
      <c r="C109" s="8">
        <v>2475780</v>
      </c>
      <c r="D109" s="8">
        <v>3306360</v>
      </c>
      <c r="E109" s="8">
        <v>2238298</v>
      </c>
      <c r="F109" s="8">
        <v>2178953.14</v>
      </c>
      <c r="G109" s="8">
        <v>2175644.2000000002</v>
      </c>
      <c r="H109" s="8">
        <f>E109-G109</f>
        <v>62653.799999999814</v>
      </c>
      <c r="I109" s="8">
        <f>IF(E109=0,0,(G109/E109)*100)</f>
        <v>97.200828486644781</v>
      </c>
    </row>
    <row r="110" spans="1:9" ht="25.5" x14ac:dyDescent="0.2">
      <c r="A110" s="9" t="s">
        <v>56</v>
      </c>
      <c r="B110" s="10" t="s">
        <v>57</v>
      </c>
      <c r="C110" s="11">
        <v>2475780</v>
      </c>
      <c r="D110" s="11">
        <v>3306360</v>
      </c>
      <c r="E110" s="11">
        <v>2238298</v>
      </c>
      <c r="F110" s="11">
        <v>2178953.14</v>
      </c>
      <c r="G110" s="11">
        <v>2175644.2000000002</v>
      </c>
      <c r="H110" s="11">
        <f>E110-G110</f>
        <v>62653.799999999814</v>
      </c>
      <c r="I110" s="11">
        <f>IF(E110=0,0,(G110/E110)*100)</f>
        <v>97.200828486644781</v>
      </c>
    </row>
    <row r="111" spans="1:9" x14ac:dyDescent="0.2">
      <c r="A111" s="6" t="s">
        <v>77</v>
      </c>
      <c r="B111" s="7" t="s">
        <v>78</v>
      </c>
      <c r="C111" s="8">
        <v>0</v>
      </c>
      <c r="D111" s="8">
        <v>50000</v>
      </c>
      <c r="E111" s="8">
        <v>50000</v>
      </c>
      <c r="F111" s="8">
        <v>8227.74</v>
      </c>
      <c r="G111" s="8">
        <v>8227.74</v>
      </c>
      <c r="H111" s="8">
        <f>E111-G111</f>
        <v>41772.26</v>
      </c>
      <c r="I111" s="8">
        <f>IF(E111=0,0,(G111/E111)*100)</f>
        <v>16.455480000000001</v>
      </c>
    </row>
    <row r="112" spans="1:9" x14ac:dyDescent="0.2">
      <c r="A112" s="9" t="s">
        <v>20</v>
      </c>
      <c r="B112" s="10" t="s">
        <v>21</v>
      </c>
      <c r="C112" s="11">
        <v>0</v>
      </c>
      <c r="D112" s="11">
        <v>50000</v>
      </c>
      <c r="E112" s="11">
        <v>50000</v>
      </c>
      <c r="F112" s="11">
        <v>8227.74</v>
      </c>
      <c r="G112" s="11">
        <v>8227.74</v>
      </c>
      <c r="H112" s="11">
        <f>E112-G112</f>
        <v>41772.26</v>
      </c>
      <c r="I112" s="11">
        <f>IF(E112=0,0,(G112/E112)*100)</f>
        <v>16.455480000000001</v>
      </c>
    </row>
    <row r="113" spans="1:9" x14ac:dyDescent="0.2">
      <c r="A113" s="6" t="s">
        <v>79</v>
      </c>
      <c r="B113" s="7" t="s">
        <v>80</v>
      </c>
      <c r="C113" s="8">
        <v>100000</v>
      </c>
      <c r="D113" s="8">
        <v>100000</v>
      </c>
      <c r="E113" s="8">
        <v>100000</v>
      </c>
      <c r="F113" s="8">
        <v>0</v>
      </c>
      <c r="G113" s="8">
        <v>0</v>
      </c>
      <c r="H113" s="8">
        <f>E113-G113</f>
        <v>100000</v>
      </c>
      <c r="I113" s="8">
        <f>IF(E113=0,0,(G113/E113)*100)</f>
        <v>0</v>
      </c>
    </row>
    <row r="114" spans="1:9" x14ac:dyDescent="0.2">
      <c r="A114" s="9" t="s">
        <v>20</v>
      </c>
      <c r="B114" s="10" t="s">
        <v>21</v>
      </c>
      <c r="C114" s="11">
        <v>100000</v>
      </c>
      <c r="D114" s="11">
        <v>100000</v>
      </c>
      <c r="E114" s="11">
        <v>100000</v>
      </c>
      <c r="F114" s="11">
        <v>0</v>
      </c>
      <c r="G114" s="11">
        <v>0</v>
      </c>
      <c r="H114" s="11">
        <f>E114-G114</f>
        <v>100000</v>
      </c>
      <c r="I114" s="11">
        <f>IF(E114=0,0,(G114/E114)*100)</f>
        <v>0</v>
      </c>
    </row>
    <row r="115" spans="1:9" ht="25.5" x14ac:dyDescent="0.2">
      <c r="A115" s="6" t="s">
        <v>81</v>
      </c>
      <c r="B115" s="7" t="s">
        <v>82</v>
      </c>
      <c r="C115" s="8">
        <v>0</v>
      </c>
      <c r="D115" s="8">
        <v>956420</v>
      </c>
      <c r="E115" s="8">
        <v>956420</v>
      </c>
      <c r="F115" s="8">
        <v>239183.67</v>
      </c>
      <c r="G115" s="8">
        <v>239183.67</v>
      </c>
      <c r="H115" s="8">
        <f>E115-G115</f>
        <v>717236.33</v>
      </c>
      <c r="I115" s="8">
        <f>IF(E115=0,0,(G115/E115)*100)</f>
        <v>25.008225465799544</v>
      </c>
    </row>
    <row r="116" spans="1:9" ht="25.5" x14ac:dyDescent="0.2">
      <c r="A116" s="9" t="s">
        <v>56</v>
      </c>
      <c r="B116" s="10" t="s">
        <v>57</v>
      </c>
      <c r="C116" s="11">
        <v>0</v>
      </c>
      <c r="D116" s="11">
        <v>956420</v>
      </c>
      <c r="E116" s="11">
        <v>956420</v>
      </c>
      <c r="F116" s="11">
        <v>239183.67</v>
      </c>
      <c r="G116" s="11">
        <v>239183.67</v>
      </c>
      <c r="H116" s="11">
        <f>E116-G116</f>
        <v>717236.33</v>
      </c>
      <c r="I116" s="11">
        <f>IF(E116=0,0,(G116/E116)*100)</f>
        <v>25.008225465799544</v>
      </c>
    </row>
    <row r="117" spans="1:9" ht="25.5" x14ac:dyDescent="0.2">
      <c r="A117" s="6" t="s">
        <v>83</v>
      </c>
      <c r="B117" s="7" t="s">
        <v>84</v>
      </c>
      <c r="C117" s="8">
        <v>36000</v>
      </c>
      <c r="D117" s="8">
        <v>36000</v>
      </c>
      <c r="E117" s="8">
        <v>0</v>
      </c>
      <c r="F117" s="8">
        <v>0</v>
      </c>
      <c r="G117" s="8">
        <v>0</v>
      </c>
      <c r="H117" s="8">
        <f>E117-G117</f>
        <v>0</v>
      </c>
      <c r="I117" s="8">
        <f>IF(E117=0,0,(G117/E117)*100)</f>
        <v>0</v>
      </c>
    </row>
    <row r="118" spans="1:9" x14ac:dyDescent="0.2">
      <c r="A118" s="9" t="s">
        <v>32</v>
      </c>
      <c r="B118" s="10" t="s">
        <v>33</v>
      </c>
      <c r="C118" s="11">
        <v>36000</v>
      </c>
      <c r="D118" s="11">
        <v>36000</v>
      </c>
      <c r="E118" s="11">
        <v>0</v>
      </c>
      <c r="F118" s="11">
        <v>0</v>
      </c>
      <c r="G118" s="11">
        <v>0</v>
      </c>
      <c r="H118" s="11">
        <f>E118-G118</f>
        <v>0</v>
      </c>
      <c r="I118" s="11">
        <f>IF(E118=0,0,(G118/E118)*100)</f>
        <v>0</v>
      </c>
    </row>
    <row r="119" spans="1:9" x14ac:dyDescent="0.2">
      <c r="A119" s="6" t="s">
        <v>85</v>
      </c>
      <c r="B119" s="7" t="s">
        <v>86</v>
      </c>
      <c r="C119" s="8">
        <v>100000</v>
      </c>
      <c r="D119" s="8">
        <v>100000</v>
      </c>
      <c r="E119" s="8">
        <v>76000</v>
      </c>
      <c r="F119" s="8">
        <v>70790</v>
      </c>
      <c r="G119" s="8">
        <v>70790</v>
      </c>
      <c r="H119" s="8">
        <f>E119-G119</f>
        <v>5210</v>
      </c>
      <c r="I119" s="8">
        <f>IF(E119=0,0,(G119/E119)*100)</f>
        <v>93.14473684210526</v>
      </c>
    </row>
    <row r="120" spans="1:9" x14ac:dyDescent="0.2">
      <c r="A120" s="9" t="s">
        <v>20</v>
      </c>
      <c r="B120" s="10" t="s">
        <v>21</v>
      </c>
      <c r="C120" s="11">
        <v>100000</v>
      </c>
      <c r="D120" s="11">
        <v>100000</v>
      </c>
      <c r="E120" s="11">
        <v>76000</v>
      </c>
      <c r="F120" s="11">
        <v>70790</v>
      </c>
      <c r="G120" s="11">
        <v>70790</v>
      </c>
      <c r="H120" s="11">
        <f>E120-G120</f>
        <v>5210</v>
      </c>
      <c r="I120" s="11">
        <f>IF(E120=0,0,(G120/E120)*100)</f>
        <v>93.14473684210526</v>
      </c>
    </row>
    <row r="121" spans="1:9" ht="25.5" x14ac:dyDescent="0.2">
      <c r="A121" s="6" t="s">
        <v>87</v>
      </c>
      <c r="B121" s="7" t="s">
        <v>88</v>
      </c>
      <c r="C121" s="8">
        <v>0</v>
      </c>
      <c r="D121" s="8">
        <v>30890</v>
      </c>
      <c r="E121" s="8">
        <v>30890</v>
      </c>
      <c r="F121" s="8">
        <v>17889.580000000002</v>
      </c>
      <c r="G121" s="8">
        <v>17889.580000000002</v>
      </c>
      <c r="H121" s="8">
        <f>E121-G121</f>
        <v>13000.419999999998</v>
      </c>
      <c r="I121" s="8">
        <f>IF(E121=0,0,(G121/E121)*100)</f>
        <v>57.913823243768213</v>
      </c>
    </row>
    <row r="122" spans="1:9" x14ac:dyDescent="0.2">
      <c r="A122" s="9" t="s">
        <v>20</v>
      </c>
      <c r="B122" s="10" t="s">
        <v>21</v>
      </c>
      <c r="C122" s="11">
        <v>0</v>
      </c>
      <c r="D122" s="11">
        <v>30890</v>
      </c>
      <c r="E122" s="11">
        <v>30890</v>
      </c>
      <c r="F122" s="11">
        <v>17889.580000000002</v>
      </c>
      <c r="G122" s="11">
        <v>17889.580000000002</v>
      </c>
      <c r="H122" s="11">
        <f>E122-G122</f>
        <v>13000.419999999998</v>
      </c>
      <c r="I122" s="11">
        <f>IF(E122=0,0,(G122/E122)*100)</f>
        <v>57.913823243768213</v>
      </c>
    </row>
    <row r="123" spans="1:9" x14ac:dyDescent="0.2">
      <c r="A123" s="6" t="s">
        <v>89</v>
      </c>
      <c r="B123" s="7" t="s">
        <v>90</v>
      </c>
      <c r="C123" s="8">
        <v>100000</v>
      </c>
      <c r="D123" s="8">
        <v>0</v>
      </c>
      <c r="E123" s="8">
        <v>0</v>
      </c>
      <c r="F123" s="8">
        <v>0</v>
      </c>
      <c r="G123" s="8">
        <v>0</v>
      </c>
      <c r="H123" s="8">
        <f>E123-G123</f>
        <v>0</v>
      </c>
      <c r="I123" s="8">
        <f>IF(E123=0,0,(G123/E123)*100)</f>
        <v>0</v>
      </c>
    </row>
    <row r="124" spans="1:9" x14ac:dyDescent="0.2">
      <c r="A124" s="9" t="s">
        <v>91</v>
      </c>
      <c r="B124" s="10" t="s">
        <v>92</v>
      </c>
      <c r="C124" s="11">
        <v>100000</v>
      </c>
      <c r="D124" s="11">
        <v>0</v>
      </c>
      <c r="E124" s="11">
        <v>0</v>
      </c>
      <c r="F124" s="11">
        <v>0</v>
      </c>
      <c r="G124" s="11">
        <v>0</v>
      </c>
      <c r="H124" s="11">
        <f>E124-G124</f>
        <v>0</v>
      </c>
      <c r="I124" s="11">
        <f>IF(E124=0,0,(G124/E124)*100)</f>
        <v>0</v>
      </c>
    </row>
    <row r="125" spans="1:9" ht="38.25" x14ac:dyDescent="0.2">
      <c r="A125" s="6" t="s">
        <v>93</v>
      </c>
      <c r="B125" s="7" t="s">
        <v>94</v>
      </c>
      <c r="C125" s="8">
        <v>1446800</v>
      </c>
      <c r="D125" s="8">
        <v>1446800</v>
      </c>
      <c r="E125" s="8">
        <v>1446800</v>
      </c>
      <c r="F125" s="8">
        <v>1446800</v>
      </c>
      <c r="G125" s="8">
        <v>1446800</v>
      </c>
      <c r="H125" s="8">
        <f>E125-G125</f>
        <v>0</v>
      </c>
      <c r="I125" s="8">
        <f>IF(E125=0,0,(G125/E125)*100)</f>
        <v>100</v>
      </c>
    </row>
    <row r="126" spans="1:9" ht="25.5" x14ac:dyDescent="0.2">
      <c r="A126" s="9" t="s">
        <v>95</v>
      </c>
      <c r="B126" s="10" t="s">
        <v>96</v>
      </c>
      <c r="C126" s="11">
        <v>1446800</v>
      </c>
      <c r="D126" s="11">
        <v>1446800</v>
      </c>
      <c r="E126" s="11">
        <v>1446800</v>
      </c>
      <c r="F126" s="11">
        <v>1446800</v>
      </c>
      <c r="G126" s="11">
        <v>1446800</v>
      </c>
      <c r="H126" s="11">
        <f>E126-G126</f>
        <v>0</v>
      </c>
      <c r="I126" s="11">
        <f>IF(E126=0,0,(G126/E126)*100)</f>
        <v>100</v>
      </c>
    </row>
    <row r="127" spans="1:9" ht="63.75" x14ac:dyDescent="0.2">
      <c r="A127" s="6" t="s">
        <v>97</v>
      </c>
      <c r="B127" s="7" t="s">
        <v>98</v>
      </c>
      <c r="C127" s="8">
        <v>400000</v>
      </c>
      <c r="D127" s="8">
        <v>750000</v>
      </c>
      <c r="E127" s="8">
        <v>750000</v>
      </c>
      <c r="F127" s="8">
        <v>0</v>
      </c>
      <c r="G127" s="8">
        <v>0</v>
      </c>
      <c r="H127" s="8">
        <f>E127-G127</f>
        <v>750000</v>
      </c>
      <c r="I127" s="8">
        <f>IF(E127=0,0,(G127/E127)*100)</f>
        <v>0</v>
      </c>
    </row>
    <row r="128" spans="1:9" ht="25.5" x14ac:dyDescent="0.2">
      <c r="A128" s="9" t="s">
        <v>95</v>
      </c>
      <c r="B128" s="10" t="s">
        <v>96</v>
      </c>
      <c r="C128" s="11">
        <v>400000</v>
      </c>
      <c r="D128" s="11">
        <v>750000</v>
      </c>
      <c r="E128" s="11">
        <v>750000</v>
      </c>
      <c r="F128" s="11">
        <v>0</v>
      </c>
      <c r="G128" s="11">
        <v>0</v>
      </c>
      <c r="H128" s="11">
        <f>E128-G128</f>
        <v>750000</v>
      </c>
      <c r="I128" s="11">
        <f>IF(E128=0,0,(G128/E128)*100)</f>
        <v>0</v>
      </c>
    </row>
    <row r="129" spans="1:9" x14ac:dyDescent="0.2">
      <c r="A129" s="6" t="s">
        <v>99</v>
      </c>
      <c r="B129" s="7" t="s">
        <v>100</v>
      </c>
      <c r="C129" s="8">
        <v>838680</v>
      </c>
      <c r="D129" s="8">
        <v>1598484.71</v>
      </c>
      <c r="E129" s="8">
        <v>1388814.71</v>
      </c>
      <c r="F129" s="8">
        <v>911299</v>
      </c>
      <c r="G129" s="8">
        <v>911299</v>
      </c>
      <c r="H129" s="8">
        <f>E129-G129</f>
        <v>477515.70999999996</v>
      </c>
      <c r="I129" s="8">
        <f>IF(E129=0,0,(G129/E129)*100)</f>
        <v>65.617032526966824</v>
      </c>
    </row>
    <row r="130" spans="1:9" ht="25.5" x14ac:dyDescent="0.2">
      <c r="A130" s="9" t="s">
        <v>95</v>
      </c>
      <c r="B130" s="10" t="s">
        <v>96</v>
      </c>
      <c r="C130" s="11">
        <v>838680</v>
      </c>
      <c r="D130" s="11">
        <v>1598484.71</v>
      </c>
      <c r="E130" s="11">
        <v>1388814.71</v>
      </c>
      <c r="F130" s="11">
        <v>911299</v>
      </c>
      <c r="G130" s="11">
        <v>911299</v>
      </c>
      <c r="H130" s="11">
        <f>E130-G130</f>
        <v>477515.70999999996</v>
      </c>
      <c r="I130" s="11">
        <f>IF(E130=0,0,(G130/E130)*100)</f>
        <v>65.617032526966824</v>
      </c>
    </row>
    <row r="131" spans="1:9" ht="38.25" x14ac:dyDescent="0.2">
      <c r="A131" s="6" t="s">
        <v>101</v>
      </c>
      <c r="B131" s="7" t="s">
        <v>102</v>
      </c>
      <c r="C131" s="8">
        <v>0</v>
      </c>
      <c r="D131" s="8">
        <v>50000</v>
      </c>
      <c r="E131" s="8">
        <v>50000</v>
      </c>
      <c r="F131" s="8">
        <v>25000</v>
      </c>
      <c r="G131" s="8">
        <v>25000</v>
      </c>
      <c r="H131" s="8">
        <f>E131-G131</f>
        <v>25000</v>
      </c>
      <c r="I131" s="8">
        <f>IF(E131=0,0,(G131/E131)*100)</f>
        <v>50</v>
      </c>
    </row>
    <row r="132" spans="1:9" ht="25.5" x14ac:dyDescent="0.2">
      <c r="A132" s="9" t="s">
        <v>95</v>
      </c>
      <c r="B132" s="10" t="s">
        <v>96</v>
      </c>
      <c r="C132" s="11">
        <v>0</v>
      </c>
      <c r="D132" s="11">
        <v>50000</v>
      </c>
      <c r="E132" s="11">
        <v>50000</v>
      </c>
      <c r="F132" s="11">
        <v>25000</v>
      </c>
      <c r="G132" s="11">
        <v>25000</v>
      </c>
      <c r="H132" s="11">
        <f>E132-G132</f>
        <v>25000</v>
      </c>
      <c r="I132" s="11">
        <f>IF(E132=0,0,(G132/E132)*100)</f>
        <v>50</v>
      </c>
    </row>
    <row r="133" spans="1:9" x14ac:dyDescent="0.2">
      <c r="A133" s="6" t="s">
        <v>103</v>
      </c>
      <c r="B133" s="7" t="s">
        <v>104</v>
      </c>
      <c r="C133" s="8">
        <v>60393150</v>
      </c>
      <c r="D133" s="8">
        <v>66311704</v>
      </c>
      <c r="E133" s="8">
        <v>49847808</v>
      </c>
      <c r="F133" s="8">
        <v>39292491.739999995</v>
      </c>
      <c r="G133" s="8">
        <v>39136746.509999998</v>
      </c>
      <c r="H133" s="8">
        <f>E133-G133</f>
        <v>10711061.490000002</v>
      </c>
      <c r="I133" s="8">
        <f>IF(E133=0,0,(G133/E133)*100)</f>
        <v>78.512472424063247</v>
      </c>
    </row>
    <row r="134" spans="1:9" x14ac:dyDescent="0.2">
      <c r="A134" s="4"/>
      <c r="B134" s="4"/>
      <c r="C134" s="4"/>
      <c r="D134" s="4"/>
      <c r="E134" s="4"/>
      <c r="F134" s="4"/>
      <c r="G134" s="4"/>
      <c r="H134" s="4"/>
      <c r="I134" s="4"/>
    </row>
  </sheetData>
  <mergeCells count="3">
    <mergeCell ref="A2:G2"/>
    <mergeCell ref="A3:G3"/>
    <mergeCell ref="F1:I1"/>
  </mergeCells>
  <pageMargins left="0.32" right="0.33" top="0.39370078740157499" bottom="0.39370078740157499" header="0" footer="0"/>
  <pageSetup paperSize="9" scale="51" fitToHeight="5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Аркуш1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dcterms:created xsi:type="dcterms:W3CDTF">2020-11-03T08:28:01Z</dcterms:created>
  <dcterms:modified xsi:type="dcterms:W3CDTF">2020-11-03T08:41:00Z</dcterms:modified>
</cp:coreProperties>
</file>