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620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40" i="1" l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<sst xmlns="http://schemas.openxmlformats.org/spreadsheetml/2006/main" count="44" uniqueCount="44">
  <si>
    <t>Аналіз виконання плану по доходах</t>
  </si>
  <si>
    <t>грн.</t>
  </si>
  <si>
    <t>ККД</t>
  </si>
  <si>
    <t>Доходи</t>
  </si>
  <si>
    <t>отг с. Тростянець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</si>
  <si>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</si>
  <si>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</si>
  <si>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</si>
  <si>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</si>
  <si>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</si>
  <si>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</si>
  <si>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</si>
  <si>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</si>
  <si>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</si>
  <si>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</si>
  <si>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</si>
  <si>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</si>
  <si>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</si>
  <si>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</si>
  <si>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</si>
  <si>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</si>
  <si>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</si>
  <si>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</si>
  <si>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</si>
  <si>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</si>
  <si>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</si>
  <si>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</si>
  <si>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</si>
  <si>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</si>
  <si>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</si>
  <si>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</si>
  <si>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</si>
  <si>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</si>
  <si>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</si>
  <si>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</si>
  <si>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</si>
  <si>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</si>
  <si>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</si>
  <si>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виконання інвестиційних проектів,</t>
  </si>
  <si>
    <t>Всього без урахування трансферт</t>
  </si>
  <si>
    <t>Всього</t>
  </si>
  <si>
    <t>Спеціального  фонду</t>
  </si>
  <si>
    <t>за 9 місяців 2020 року</t>
  </si>
  <si>
    <t xml:space="preserve">  Додаток №9  до рішення сесії сільської ради №_________ від ________2020 року  "Про затвердження звіту про виконання  сільського бюджету Тростянецької сільської ради Тростянецької об’єднаної територіальної громади 
за  9 місяців  2020 року"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</si>
</sst>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E10" sqref="E10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2.42578125" customWidth="1"/>
  </cols>
  <sheetData>
    <row r="1" spans="1:12" x14ac:dyDescent="0.2">
      <c r="E1" s="15" t="s">
        <v>43</v>
      </c>
      <c r="F1" s="15"/>
      <c r="G1" s="15"/>
      <c r="H1" s="15"/>
    </row>
    <row r="2" spans="1:12" x14ac:dyDescent="0.2">
      <c r="E2" s="15"/>
      <c r="F2" s="15"/>
      <c r="G2" s="15"/>
      <c r="H2" s="15"/>
    </row>
    <row r="3" spans="1:12" x14ac:dyDescent="0.2">
      <c r="E3" s="15"/>
      <c r="F3" s="15"/>
      <c r="G3" s="15"/>
      <c r="H3" s="15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25" x14ac:dyDescent="0.35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A6" s="1"/>
      <c r="B6" s="1"/>
      <c r="C6" s="1"/>
      <c r="D6" s="1"/>
      <c r="E6" s="16" t="s">
        <v>41</v>
      </c>
      <c r="F6" s="17"/>
      <c r="G6" s="17"/>
      <c r="H6" s="1"/>
      <c r="I6" s="1"/>
      <c r="J6" s="1"/>
      <c r="K6" s="1"/>
      <c r="L6" s="1"/>
    </row>
    <row r="7" spans="1:12" ht="18.75" x14ac:dyDescent="0.3">
      <c r="A7" s="4" t="s">
        <v>42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G8" t="s">
        <v>1</v>
      </c>
    </row>
    <row r="9" spans="1:12" x14ac:dyDescent="0.2">
      <c r="A9" s="5"/>
      <c r="B9" s="6" t="s">
        <v>2</v>
      </c>
      <c r="C9" s="6" t="s">
        <v>3</v>
      </c>
      <c r="D9" s="6" t="s">
        <v>4</v>
      </c>
      <c r="E9" s="7"/>
      <c r="F9" s="7"/>
      <c r="G9" s="7"/>
      <c r="H9" s="7"/>
      <c r="I9" s="7"/>
    </row>
    <row r="10" spans="1:12" ht="28.5" customHeight="1" x14ac:dyDescent="0.2">
      <c r="A10" s="5"/>
      <c r="B10" s="7"/>
      <c r="C10" s="7"/>
      <c r="D10" s="8" t="s">
        <v>5</v>
      </c>
      <c r="E10" s="8" t="s">
        <v>6</v>
      </c>
      <c r="F10" s="8" t="s">
        <v>7</v>
      </c>
      <c r="G10" s="9" t="s">
        <v>8</v>
      </c>
      <c r="H10" s="9" t="s">
        <v>9</v>
      </c>
      <c r="I10" s="9" t="s">
        <v>10</v>
      </c>
    </row>
    <row r="11" spans="1:12" x14ac:dyDescent="0.2">
      <c r="A11" s="10"/>
      <c r="B11" s="10">
        <v>10000000</v>
      </c>
      <c r="C11" s="10" t="s">
        <v>11</v>
      </c>
      <c r="D11" s="11">
        <v>6000</v>
      </c>
      <c r="E11" s="11">
        <v>6000</v>
      </c>
      <c r="F11" s="11">
        <v>4500</v>
      </c>
      <c r="G11" s="11">
        <v>2637.66</v>
      </c>
      <c r="H11" s="11">
        <f>G11-F11</f>
        <v>-1862.3400000000001</v>
      </c>
      <c r="I11" s="11">
        <f>IF(F11=0,0,G11/F11*100)</f>
        <v>58.614666666666658</v>
      </c>
    </row>
    <row r="12" spans="1:12" x14ac:dyDescent="0.2">
      <c r="A12" s="10"/>
      <c r="B12" s="10">
        <v>19000000</v>
      </c>
      <c r="C12" s="10" t="s">
        <v>12</v>
      </c>
      <c r="D12" s="11">
        <v>6000</v>
      </c>
      <c r="E12" s="11">
        <v>6000</v>
      </c>
      <c r="F12" s="11">
        <v>4500</v>
      </c>
      <c r="G12" s="11">
        <v>2637.66</v>
      </c>
      <c r="H12" s="11">
        <f>G12-F12</f>
        <v>-1862.3400000000001</v>
      </c>
      <c r="I12" s="11">
        <f>IF(F12=0,0,G12/F12*100)</f>
        <v>58.614666666666658</v>
      </c>
    </row>
    <row r="13" spans="1:12" x14ac:dyDescent="0.2">
      <c r="A13" s="10"/>
      <c r="B13" s="10">
        <v>19010000</v>
      </c>
      <c r="C13" s="10" t="s">
        <v>13</v>
      </c>
      <c r="D13" s="11">
        <v>6000</v>
      </c>
      <c r="E13" s="11">
        <v>6000</v>
      </c>
      <c r="F13" s="11">
        <v>4500</v>
      </c>
      <c r="G13" s="11">
        <v>2637.66</v>
      </c>
      <c r="H13" s="11">
        <f>G13-F13</f>
        <v>-1862.3400000000001</v>
      </c>
      <c r="I13" s="11">
        <f>IF(F13=0,0,G13/F13*100)</f>
        <v>58.614666666666658</v>
      </c>
    </row>
    <row r="14" spans="1:12" x14ac:dyDescent="0.2">
      <c r="A14" s="10"/>
      <c r="B14" s="10">
        <v>19010100</v>
      </c>
      <c r="C14" s="10" t="s">
        <v>14</v>
      </c>
      <c r="D14" s="11">
        <v>2000</v>
      </c>
      <c r="E14" s="11">
        <v>2000</v>
      </c>
      <c r="F14" s="11">
        <v>1500</v>
      </c>
      <c r="G14" s="11">
        <v>1105.68</v>
      </c>
      <c r="H14" s="11">
        <f>G14-F14</f>
        <v>-394.31999999999994</v>
      </c>
      <c r="I14" s="11">
        <f>IF(F14=0,0,G14/F14*100)</f>
        <v>73.712000000000003</v>
      </c>
    </row>
    <row r="15" spans="1:12" x14ac:dyDescent="0.2">
      <c r="A15" s="10"/>
      <c r="B15" s="10">
        <v>19010200</v>
      </c>
      <c r="C15" s="10" t="s">
        <v>15</v>
      </c>
      <c r="D15" s="11">
        <v>4000</v>
      </c>
      <c r="E15" s="11">
        <v>4000</v>
      </c>
      <c r="F15" s="11">
        <v>3000</v>
      </c>
      <c r="G15" s="11">
        <v>1531.98</v>
      </c>
      <c r="H15" s="11">
        <f>G15-F15</f>
        <v>-1468.02</v>
      </c>
      <c r="I15" s="11">
        <f>IF(F15=0,0,G15/F15*100)</f>
        <v>51.066000000000003</v>
      </c>
    </row>
    <row r="16" spans="1:12" x14ac:dyDescent="0.2">
      <c r="A16" s="10"/>
      <c r="B16" s="10">
        <v>20000000</v>
      </c>
      <c r="C16" s="10" t="s">
        <v>16</v>
      </c>
      <c r="D16" s="11">
        <v>763300</v>
      </c>
      <c r="E16" s="11">
        <v>1013331.9299999999</v>
      </c>
      <c r="F16" s="11">
        <v>760098.94750000001</v>
      </c>
      <c r="G16" s="11">
        <v>2634300.9300000002</v>
      </c>
      <c r="H16" s="11">
        <f>G16-F16</f>
        <v>1874201.9825000002</v>
      </c>
      <c r="I16" s="11">
        <f>IF(F16=0,0,G16/F16*100)</f>
        <v>346.573421613638</v>
      </c>
    </row>
    <row r="17" spans="1:9" x14ac:dyDescent="0.2">
      <c r="A17" s="10"/>
      <c r="B17" s="10">
        <v>21000000</v>
      </c>
      <c r="C17" s="10" t="s">
        <v>17</v>
      </c>
      <c r="D17" s="11">
        <v>0</v>
      </c>
      <c r="E17" s="11">
        <v>0</v>
      </c>
      <c r="F17" s="11">
        <v>0</v>
      </c>
      <c r="G17" s="11">
        <v>309</v>
      </c>
      <c r="H17" s="11">
        <f>G17-F17</f>
        <v>309</v>
      </c>
      <c r="I17" s="11">
        <f>IF(F17=0,0,G17/F17*100)</f>
        <v>0</v>
      </c>
    </row>
    <row r="18" spans="1:9" x14ac:dyDescent="0.2">
      <c r="A18" s="10"/>
      <c r="B18" s="10">
        <v>21110000</v>
      </c>
      <c r="C18" s="10" t="s">
        <v>18</v>
      </c>
      <c r="D18" s="11">
        <v>0</v>
      </c>
      <c r="E18" s="11">
        <v>0</v>
      </c>
      <c r="F18" s="11">
        <v>0</v>
      </c>
      <c r="G18" s="11">
        <v>309</v>
      </c>
      <c r="H18" s="11">
        <f>G18-F18</f>
        <v>309</v>
      </c>
      <c r="I18" s="11">
        <f>IF(F18=0,0,G18/F18*100)</f>
        <v>0</v>
      </c>
    </row>
    <row r="19" spans="1:9" x14ac:dyDescent="0.2">
      <c r="A19" s="10"/>
      <c r="B19" s="10">
        <v>24000000</v>
      </c>
      <c r="C19" s="10" t="s">
        <v>19</v>
      </c>
      <c r="D19" s="11">
        <v>8000</v>
      </c>
      <c r="E19" s="11">
        <v>8000</v>
      </c>
      <c r="F19" s="11">
        <v>6100</v>
      </c>
      <c r="G19" s="11">
        <v>15374</v>
      </c>
      <c r="H19" s="11">
        <f>G19-F19</f>
        <v>9274</v>
      </c>
      <c r="I19" s="11">
        <f>IF(F19=0,0,G19/F19*100)</f>
        <v>252.03278688524588</v>
      </c>
    </row>
    <row r="20" spans="1:9" x14ac:dyDescent="0.2">
      <c r="A20" s="10"/>
      <c r="B20" s="10">
        <v>24060000</v>
      </c>
      <c r="C20" s="10" t="s">
        <v>20</v>
      </c>
      <c r="D20" s="11">
        <v>8000</v>
      </c>
      <c r="E20" s="11">
        <v>8000</v>
      </c>
      <c r="F20" s="11">
        <v>6100</v>
      </c>
      <c r="G20" s="11">
        <v>1358.9</v>
      </c>
      <c r="H20" s="11">
        <f>G20-F20</f>
        <v>-4741.1000000000004</v>
      </c>
      <c r="I20" s="11">
        <f>IF(F20=0,0,G20/F20*100)</f>
        <v>22.277049180327872</v>
      </c>
    </row>
    <row r="21" spans="1:9" x14ac:dyDescent="0.2">
      <c r="A21" s="10"/>
      <c r="B21" s="10">
        <v>24062100</v>
      </c>
      <c r="C21" s="10" t="s">
        <v>21</v>
      </c>
      <c r="D21" s="11">
        <v>8000</v>
      </c>
      <c r="E21" s="11">
        <v>8000</v>
      </c>
      <c r="F21" s="11">
        <v>6100</v>
      </c>
      <c r="G21" s="11">
        <v>1358.9</v>
      </c>
      <c r="H21" s="11">
        <f>G21-F21</f>
        <v>-4741.1000000000004</v>
      </c>
      <c r="I21" s="11">
        <f>IF(F21=0,0,G21/F21*100)</f>
        <v>22.277049180327872</v>
      </c>
    </row>
    <row r="22" spans="1:9" x14ac:dyDescent="0.2">
      <c r="A22" s="10"/>
      <c r="B22" s="10">
        <v>24170000</v>
      </c>
      <c r="C22" s="10" t="s">
        <v>22</v>
      </c>
      <c r="D22" s="11">
        <v>0</v>
      </c>
      <c r="E22" s="11">
        <v>0</v>
      </c>
      <c r="F22" s="11">
        <v>0</v>
      </c>
      <c r="G22" s="11">
        <v>14015.1</v>
      </c>
      <c r="H22" s="11">
        <f>G22-F22</f>
        <v>14015.1</v>
      </c>
      <c r="I22" s="11">
        <f>IF(F22=0,0,G22/F22*100)</f>
        <v>0</v>
      </c>
    </row>
    <row r="23" spans="1:9" x14ac:dyDescent="0.2">
      <c r="A23" s="10"/>
      <c r="B23" s="10">
        <v>25000000</v>
      </c>
      <c r="C23" s="10" t="s">
        <v>23</v>
      </c>
      <c r="D23" s="11">
        <v>755300</v>
      </c>
      <c r="E23" s="11">
        <v>1005331.9299999999</v>
      </c>
      <c r="F23" s="11">
        <v>753998.94750000001</v>
      </c>
      <c r="G23" s="11">
        <v>2618617.9300000002</v>
      </c>
      <c r="H23" s="11">
        <f>G23-F23</f>
        <v>1864618.9825000002</v>
      </c>
      <c r="I23" s="11">
        <f>IF(F23=0,0,G23/F23*100)</f>
        <v>347.29729248063705</v>
      </c>
    </row>
    <row r="24" spans="1:9" x14ac:dyDescent="0.2">
      <c r="A24" s="10"/>
      <c r="B24" s="10">
        <v>25010000</v>
      </c>
      <c r="C24" s="10" t="s">
        <v>24</v>
      </c>
      <c r="D24" s="11">
        <v>755300</v>
      </c>
      <c r="E24" s="11">
        <v>755300</v>
      </c>
      <c r="F24" s="11">
        <v>566475</v>
      </c>
      <c r="G24" s="11">
        <v>76982.289999999994</v>
      </c>
      <c r="H24" s="11">
        <f>G24-F24</f>
        <v>-489492.71</v>
      </c>
      <c r="I24" s="11">
        <f>IF(F24=0,0,G24/F24*100)</f>
        <v>13.589706518381217</v>
      </c>
    </row>
    <row r="25" spans="1:9" x14ac:dyDescent="0.2">
      <c r="A25" s="10"/>
      <c r="B25" s="10">
        <v>25010100</v>
      </c>
      <c r="C25" s="10" t="s">
        <v>25</v>
      </c>
      <c r="D25" s="11">
        <v>755300</v>
      </c>
      <c r="E25" s="11">
        <v>755300</v>
      </c>
      <c r="F25" s="11">
        <v>566475</v>
      </c>
      <c r="G25" s="11">
        <v>65530.07</v>
      </c>
      <c r="H25" s="11">
        <f>G25-F25</f>
        <v>-500944.93</v>
      </c>
      <c r="I25" s="11">
        <f>IF(F25=0,0,G25/F25*100)</f>
        <v>11.568042720331876</v>
      </c>
    </row>
    <row r="26" spans="1:9" x14ac:dyDescent="0.2">
      <c r="A26" s="10"/>
      <c r="B26" s="10">
        <v>25010300</v>
      </c>
      <c r="C26" s="10" t="s">
        <v>26</v>
      </c>
      <c r="D26" s="11">
        <v>0</v>
      </c>
      <c r="E26" s="11">
        <v>0</v>
      </c>
      <c r="F26" s="11">
        <v>0</v>
      </c>
      <c r="G26" s="11">
        <v>7892.22</v>
      </c>
      <c r="H26" s="11">
        <f>G26-F26</f>
        <v>7892.22</v>
      </c>
      <c r="I26" s="11">
        <f>IF(F26=0,0,G26/F26*100)</f>
        <v>0</v>
      </c>
    </row>
    <row r="27" spans="1:9" x14ac:dyDescent="0.2">
      <c r="A27" s="10"/>
      <c r="B27" s="10">
        <v>25010400</v>
      </c>
      <c r="C27" s="10" t="s">
        <v>27</v>
      </c>
      <c r="D27" s="11">
        <v>0</v>
      </c>
      <c r="E27" s="11">
        <v>0</v>
      </c>
      <c r="F27" s="11">
        <v>0</v>
      </c>
      <c r="G27" s="11">
        <v>3560</v>
      </c>
      <c r="H27" s="11">
        <f>G27-F27</f>
        <v>3560</v>
      </c>
      <c r="I27" s="11">
        <f>IF(F27=0,0,G27/F27*100)</f>
        <v>0</v>
      </c>
    </row>
    <row r="28" spans="1:9" x14ac:dyDescent="0.2">
      <c r="A28" s="10"/>
      <c r="B28" s="10">
        <v>25020000</v>
      </c>
      <c r="C28" s="10" t="s">
        <v>28</v>
      </c>
      <c r="D28" s="11">
        <v>0</v>
      </c>
      <c r="E28" s="11">
        <v>250031.93</v>
      </c>
      <c r="F28" s="11">
        <v>187523.94750000001</v>
      </c>
      <c r="G28" s="11">
        <v>2541635.64</v>
      </c>
      <c r="H28" s="11">
        <f>G28-F28</f>
        <v>2354111.6924999999</v>
      </c>
      <c r="I28" s="11">
        <f>IF(F28=0,0,G28/F28*100)</f>
        <v>1355.3659006671667</v>
      </c>
    </row>
    <row r="29" spans="1:9" x14ac:dyDescent="0.2">
      <c r="A29" s="10"/>
      <c r="B29" s="10">
        <v>25020100</v>
      </c>
      <c r="C29" s="10" t="s">
        <v>29</v>
      </c>
      <c r="D29" s="11">
        <v>0</v>
      </c>
      <c r="E29" s="11">
        <v>250031.93</v>
      </c>
      <c r="F29" s="11">
        <v>187523.94750000001</v>
      </c>
      <c r="G29" s="11">
        <v>2519635.64</v>
      </c>
      <c r="H29" s="11">
        <f>G29-F29</f>
        <v>2332111.6924999999</v>
      </c>
      <c r="I29" s="11">
        <f>IF(F29=0,0,G29/F29*100)</f>
        <v>1343.6340657237924</v>
      </c>
    </row>
    <row r="30" spans="1:9" x14ac:dyDescent="0.2">
      <c r="A30" s="10"/>
      <c r="B30" s="10">
        <v>25020200</v>
      </c>
      <c r="C30" s="10" t="s">
        <v>30</v>
      </c>
      <c r="D30" s="11">
        <v>0</v>
      </c>
      <c r="E30" s="11">
        <v>0</v>
      </c>
      <c r="F30" s="11">
        <v>0</v>
      </c>
      <c r="G30" s="11">
        <v>22000</v>
      </c>
      <c r="H30" s="11">
        <f>G30-F30</f>
        <v>22000</v>
      </c>
      <c r="I30" s="11">
        <f>IF(F30=0,0,G30/F30*100)</f>
        <v>0</v>
      </c>
    </row>
    <row r="31" spans="1:9" x14ac:dyDescent="0.2">
      <c r="A31" s="10"/>
      <c r="B31" s="10">
        <v>30000000</v>
      </c>
      <c r="C31" s="10" t="s">
        <v>31</v>
      </c>
      <c r="D31" s="11">
        <v>20000</v>
      </c>
      <c r="E31" s="11">
        <v>366000</v>
      </c>
      <c r="F31" s="11">
        <v>366000</v>
      </c>
      <c r="G31" s="11">
        <v>567510.80000000005</v>
      </c>
      <c r="H31" s="11">
        <f>G31-F31</f>
        <v>201510.80000000005</v>
      </c>
      <c r="I31" s="11">
        <f>IF(F31=0,0,G31/F31*100)</f>
        <v>155.05759562841533</v>
      </c>
    </row>
    <row r="32" spans="1:9" x14ac:dyDescent="0.2">
      <c r="A32" s="10"/>
      <c r="B32" s="10">
        <v>33000000</v>
      </c>
      <c r="C32" s="10" t="s">
        <v>32</v>
      </c>
      <c r="D32" s="11">
        <v>20000</v>
      </c>
      <c r="E32" s="11">
        <v>366000</v>
      </c>
      <c r="F32" s="11">
        <v>366000</v>
      </c>
      <c r="G32" s="11">
        <v>567510.80000000005</v>
      </c>
      <c r="H32" s="11">
        <f>G32-F32</f>
        <v>201510.80000000005</v>
      </c>
      <c r="I32" s="11">
        <f>IF(F32=0,0,G32/F32*100)</f>
        <v>155.05759562841533</v>
      </c>
    </row>
    <row r="33" spans="1:9" x14ac:dyDescent="0.2">
      <c r="A33" s="10"/>
      <c r="B33" s="10">
        <v>33010000</v>
      </c>
      <c r="C33" s="10" t="s">
        <v>33</v>
      </c>
      <c r="D33" s="11">
        <v>20000</v>
      </c>
      <c r="E33" s="11">
        <v>366000</v>
      </c>
      <c r="F33" s="11">
        <v>366000</v>
      </c>
      <c r="G33" s="11">
        <v>567510.80000000005</v>
      </c>
      <c r="H33" s="11">
        <f>G33-F33</f>
        <v>201510.80000000005</v>
      </c>
      <c r="I33" s="11">
        <f>IF(F33=0,0,G33/F33*100)</f>
        <v>155.05759562841533</v>
      </c>
    </row>
    <row r="34" spans="1:9" x14ac:dyDescent="0.2">
      <c r="A34" s="10"/>
      <c r="B34" s="10">
        <v>33010100</v>
      </c>
      <c r="C34" s="10" t="s">
        <v>34</v>
      </c>
      <c r="D34" s="11">
        <v>20000</v>
      </c>
      <c r="E34" s="11">
        <v>366000</v>
      </c>
      <c r="F34" s="11">
        <v>366000</v>
      </c>
      <c r="G34" s="11">
        <v>567510.80000000005</v>
      </c>
      <c r="H34" s="11">
        <f>G34-F34</f>
        <v>201510.80000000005</v>
      </c>
      <c r="I34" s="11">
        <f>IF(F34=0,0,G34/F34*100)</f>
        <v>155.05759562841533</v>
      </c>
    </row>
    <row r="35" spans="1:9" x14ac:dyDescent="0.2">
      <c r="A35" s="10"/>
      <c r="B35" s="10">
        <v>40000000</v>
      </c>
      <c r="C35" s="10" t="s">
        <v>35</v>
      </c>
      <c r="D35" s="11">
        <v>0</v>
      </c>
      <c r="E35" s="11">
        <v>500000</v>
      </c>
      <c r="F35" s="11">
        <v>500000</v>
      </c>
      <c r="G35" s="11">
        <v>0</v>
      </c>
      <c r="H35" s="11">
        <f>G35-F35</f>
        <v>-500000</v>
      </c>
      <c r="I35" s="11">
        <f>IF(F35=0,0,G35/F35*100)</f>
        <v>0</v>
      </c>
    </row>
    <row r="36" spans="1:9" x14ac:dyDescent="0.2">
      <c r="A36" s="10"/>
      <c r="B36" s="10">
        <v>41000000</v>
      </c>
      <c r="C36" s="10" t="s">
        <v>36</v>
      </c>
      <c r="D36" s="11">
        <v>0</v>
      </c>
      <c r="E36" s="11">
        <v>500000</v>
      </c>
      <c r="F36" s="11">
        <v>500000</v>
      </c>
      <c r="G36" s="11">
        <v>0</v>
      </c>
      <c r="H36" s="11">
        <f>G36-F36</f>
        <v>-500000</v>
      </c>
      <c r="I36" s="11">
        <f>IF(F36=0,0,G36/F36*100)</f>
        <v>0</v>
      </c>
    </row>
    <row r="37" spans="1:9" x14ac:dyDescent="0.2">
      <c r="A37" s="10"/>
      <c r="B37" s="10">
        <v>41050000</v>
      </c>
      <c r="C37" s="10" t="s">
        <v>37</v>
      </c>
      <c r="D37" s="11">
        <v>0</v>
      </c>
      <c r="E37" s="11">
        <v>500000</v>
      </c>
      <c r="F37" s="11">
        <v>500000</v>
      </c>
      <c r="G37" s="11">
        <v>0</v>
      </c>
      <c r="H37" s="11">
        <f>G37-F37</f>
        <v>-500000</v>
      </c>
      <c r="I37" s="11">
        <f>IF(F37=0,0,G37/F37*100)</f>
        <v>0</v>
      </c>
    </row>
    <row r="38" spans="1:9" x14ac:dyDescent="0.2">
      <c r="A38" s="10"/>
      <c r="B38" s="10">
        <v>41053400</v>
      </c>
      <c r="C38" s="10" t="s">
        <v>38</v>
      </c>
      <c r="D38" s="11">
        <v>0</v>
      </c>
      <c r="E38" s="11">
        <v>500000</v>
      </c>
      <c r="F38" s="11">
        <v>500000</v>
      </c>
      <c r="G38" s="11">
        <v>0</v>
      </c>
      <c r="H38" s="11">
        <f>G38-F38</f>
        <v>-500000</v>
      </c>
      <c r="I38" s="11">
        <f>IF(F38=0,0,G38/F38*100)</f>
        <v>0</v>
      </c>
    </row>
    <row r="39" spans="1:9" x14ac:dyDescent="0.2">
      <c r="A39" s="12" t="s">
        <v>39</v>
      </c>
      <c r="B39" s="13"/>
      <c r="C39" s="13"/>
      <c r="D39" s="14">
        <v>789300</v>
      </c>
      <c r="E39" s="14">
        <v>1385331.93</v>
      </c>
      <c r="F39" s="14">
        <v>1130598.9475</v>
      </c>
      <c r="G39" s="14">
        <v>3204449.3900000006</v>
      </c>
      <c r="H39" s="14">
        <f>G39-F39</f>
        <v>2073850.4425000006</v>
      </c>
      <c r="I39" s="14">
        <f>IF(F39=0,0,G39/F39*100)</f>
        <v>283.42936255917579</v>
      </c>
    </row>
    <row r="40" spans="1:9" x14ac:dyDescent="0.2">
      <c r="A40" s="12" t="s">
        <v>40</v>
      </c>
      <c r="B40" s="13"/>
      <c r="C40" s="13"/>
      <c r="D40" s="14">
        <v>789300</v>
      </c>
      <c r="E40" s="14">
        <v>1885331.93</v>
      </c>
      <c r="F40" s="14">
        <v>1630598.9475</v>
      </c>
      <c r="G40" s="14">
        <v>3204449.3900000006</v>
      </c>
      <c r="H40" s="14">
        <f>G40-F40</f>
        <v>1573850.4425000006</v>
      </c>
      <c r="I40" s="14">
        <f>IF(F40=0,0,G40/F40*100)</f>
        <v>196.51977544282087</v>
      </c>
    </row>
  </sheetData>
  <mergeCells count="10">
    <mergeCell ref="A39:C39"/>
    <mergeCell ref="A40:C40"/>
    <mergeCell ref="E1:H3"/>
    <mergeCell ref="E6:G6"/>
    <mergeCell ref="A5:L5"/>
    <mergeCell ref="A7:L7"/>
    <mergeCell ref="A9:A10"/>
    <mergeCell ref="B9:B10"/>
    <mergeCell ref="C9:C10"/>
    <mergeCell ref="D9:I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2020-11-03T08:21:24Z</dcterms:created>
  <dcterms:modified xsi:type="dcterms:W3CDTF">2020-11-03T08:23:54Z</dcterms:modified>
</cp:coreProperties>
</file>